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28635" yWindow="900" windowWidth="27225" windowHeight="14220" tabRatio="851" firstSheet="1" activeTab="1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Glossaire" sheetId="27" r:id="rId10"/>
  </sheets>
  <calcPr calcId="152511"/>
  <webPublishObjects count="1">
    <webPublishObject id="23250" divId="synthèse analytique brouillon au 27 07 06_23250" destinationFile="D:\documents professionnels\cabinet Courard\synthese analytique\synthèse analytique web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25" l="1"/>
  <c r="J3" i="25"/>
  <c r="J1" i="25"/>
  <c r="G1" i="31"/>
  <c r="J3" i="31"/>
  <c r="J1" i="31"/>
  <c r="G1" i="32"/>
  <c r="G1" i="33"/>
  <c r="J3" i="32"/>
  <c r="J1" i="32"/>
  <c r="J3" i="33"/>
  <c r="J1" i="33"/>
  <c r="R2" i="13"/>
  <c r="R2" i="27" s="1"/>
  <c r="I6" i="33"/>
  <c r="H6" i="33"/>
  <c r="G6" i="33"/>
  <c r="F6" i="33"/>
  <c r="E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 s="1"/>
  <c r="K26" i="30"/>
  <c r="K29" i="30" s="1"/>
  <c r="H26" i="30"/>
  <c r="H29" i="30" s="1"/>
  <c r="T15" i="30"/>
  <c r="T18" i="30" s="1"/>
  <c r="Q15" i="30"/>
  <c r="Q18" i="30" s="1"/>
  <c r="N15" i="30"/>
  <c r="N18" i="30" s="1"/>
  <c r="K15" i="30"/>
  <c r="K18" i="30" s="1"/>
  <c r="H15" i="30"/>
  <c r="H18" i="30" s="1"/>
  <c r="T7" i="30"/>
  <c r="Q7" i="30"/>
  <c r="N7" i="30"/>
  <c r="K7" i="30"/>
  <c r="H7" i="30"/>
  <c r="R3" i="30"/>
  <c r="P3" i="30"/>
  <c r="A3" i="30"/>
  <c r="P2" i="30"/>
  <c r="R1" i="30"/>
  <c r="P1" i="30"/>
  <c r="J1" i="30"/>
  <c r="D1" i="30"/>
  <c r="A1" i="30"/>
  <c r="T26" i="29"/>
  <c r="Q26" i="29"/>
  <c r="Q29" i="29" s="1"/>
  <c r="N26" i="29"/>
  <c r="N29" i="29" s="1"/>
  <c r="K26" i="29"/>
  <c r="K29" i="29" s="1"/>
  <c r="H26" i="29"/>
  <c r="T15" i="29"/>
  <c r="T18" i="29" s="1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R3" i="29"/>
  <c r="P3" i="29"/>
  <c r="A3" i="29"/>
  <c r="P2" i="29"/>
  <c r="R1" i="29"/>
  <c r="P1" i="29"/>
  <c r="J1" i="29"/>
  <c r="D1" i="29"/>
  <c r="A1" i="29"/>
  <c r="K7" i="23"/>
  <c r="N7" i="23"/>
  <c r="Q7" i="23"/>
  <c r="T7" i="23"/>
  <c r="H7" i="23"/>
  <c r="A3" i="25"/>
  <c r="A1" i="25"/>
  <c r="R3" i="27"/>
  <c r="P3" i="27"/>
  <c r="A3" i="27"/>
  <c r="P2" i="27"/>
  <c r="R1" i="27"/>
  <c r="P1" i="27"/>
  <c r="J1" i="27"/>
  <c r="D1" i="27"/>
  <c r="A1" i="27"/>
  <c r="A1" i="23"/>
  <c r="D1" i="23"/>
  <c r="J1" i="23"/>
  <c r="P1" i="23"/>
  <c r="R1" i="23"/>
  <c r="P2" i="23"/>
  <c r="A3" i="23"/>
  <c r="P3" i="23"/>
  <c r="R3" i="23"/>
  <c r="A1" i="14"/>
  <c r="T9" i="23" l="1"/>
  <c r="Q9" i="23"/>
  <c r="N9" i="23"/>
  <c r="H9" i="23"/>
  <c r="R2" i="29"/>
  <c r="T9" i="29" s="1"/>
  <c r="Q9" i="29" s="1"/>
  <c r="N9" i="29" s="1"/>
  <c r="K9" i="29" s="1"/>
  <c r="H9" i="29" s="1"/>
  <c r="R2" i="30"/>
  <c r="T21" i="30" s="1"/>
  <c r="Q21" i="30" s="1"/>
  <c r="N21" i="30" s="1"/>
  <c r="K21" i="30" s="1"/>
  <c r="H21" i="30" s="1"/>
  <c r="K10" i="23"/>
  <c r="N10" i="23"/>
  <c r="Q10" i="23"/>
  <c r="T9" i="30"/>
  <c r="Q9" i="30" s="1"/>
  <c r="N9" i="30" s="1"/>
  <c r="K9" i="30" s="1"/>
  <c r="H9" i="30" s="1"/>
  <c r="T21" i="29"/>
  <c r="Q21" i="29" s="1"/>
  <c r="N21" i="29" s="1"/>
  <c r="K21" i="29" s="1"/>
  <c r="H21" i="29" s="1"/>
  <c r="J2" i="33"/>
  <c r="I7" i="33" s="1"/>
  <c r="H7" i="33" s="1"/>
  <c r="G7" i="33" s="1"/>
  <c r="F7" i="33" s="1"/>
  <c r="E7" i="33" s="1"/>
  <c r="J2" i="32"/>
  <c r="I7" i="32" s="1"/>
  <c r="H7" i="32" s="1"/>
  <c r="G7" i="32" s="1"/>
  <c r="F7" i="32" s="1"/>
  <c r="E7" i="32" s="1"/>
  <c r="K9" i="23"/>
  <c r="J2" i="31"/>
  <c r="I7" i="31" s="1"/>
  <c r="H7" i="31" s="1"/>
  <c r="G7" i="31" s="1"/>
  <c r="F7" i="31" s="1"/>
  <c r="E7" i="31" s="1"/>
  <c r="R2" i="23"/>
  <c r="T8" i="23" s="1"/>
  <c r="Q8" i="23" s="1"/>
  <c r="N8" i="23" s="1"/>
  <c r="K8" i="23" s="1"/>
  <c r="H8" i="23" s="1"/>
  <c r="H29" i="29"/>
  <c r="H10" i="23" s="1"/>
  <c r="T29" i="29"/>
  <c r="T10" i="23" s="1"/>
  <c r="J2" i="25"/>
  <c r="I7" i="25" s="1"/>
  <c r="H7" i="25" s="1"/>
  <c r="G7" i="25" s="1"/>
  <c r="F7" i="25" s="1"/>
  <c r="E7" i="25" s="1"/>
</calcChain>
</file>

<file path=xl/sharedStrings.xml><?xml version="1.0" encoding="utf-8"?>
<sst xmlns="http://schemas.openxmlformats.org/spreadsheetml/2006/main" count="198" uniqueCount="103">
  <si>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</si>
  <si>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</si>
  <si>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</si>
  <si>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</si>
  <si>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</si>
  <si>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</si>
  <si>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</si>
  <si>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</si>
  <si>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</si>
  <si>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</si>
  <si>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</si>
  <si>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</si>
  <si>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</si>
  <si>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</si>
  <si>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</si>
  <si>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</si>
  <si>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</si>
  <si>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</si>
  <si>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</si>
  <si>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</si>
  <si>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</si>
  <si>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</si>
  <si>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</si>
  <si>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</si>
  <si>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</si>
  <si>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</si>
  <si>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</si>
  <si>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</si>
  <si>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</si>
  <si>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</si>
  <si>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</si>
  <si>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</si>
  <si>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</si>
  <si>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</si>
  <si>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</si>
  <si>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</si>
  <si>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</si>
  <si>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</si>
  <si>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>Glossaire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</si>
  <si>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</si>
  <si>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</si>
  <si>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</si>
  <si>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</si>
  <si>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</si>
  <si>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</si>
  <si>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</si>
  <si>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</si>
  <si>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</si>
  <si>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</si>
  <si>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</si>
  <si>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</si>
  <si>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</si>
  <si>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</si>
  <si>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</si>
  <si>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</si>
  <si>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</si>
  <si>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</si>
  <si>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</si>
  <si>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</si>
  <si>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</si>
  <si>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</si>
  <si>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</si>
  <si>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</si>
  <si>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</si>
  <si>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</si>
  <si>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</si>
  <si>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</si>
  <si>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</si>
  <si>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</si>
  <si>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</si>
  <si>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</si>
  <si>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</si>
  <si>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</si>
  <si>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</si>
  <si>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</si>
  <si>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</si>
  <si>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</si>
  <si>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</si>
  <si>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Modèle officiel généré par l'application eComptes © SPW Intérieur et Action Sociale</t>
  </si>
  <si>
    <t>Administration communale de</t>
  </si>
  <si>
    <t>BERNISSART</t>
  </si>
  <si>
    <t>Place de Bernissart 1</t>
  </si>
  <si>
    <t>7320 BERNISSART</t>
  </si>
  <si>
    <t>http://www.bernissart.be</t>
  </si>
  <si>
    <t>Synthèse du Budget</t>
  </si>
  <si>
    <t>S Y N T H È S E  du  B U D G E T_x000D_
I N I T I A L</t>
  </si>
  <si>
    <t>Module informatisé de publication des budgets annuels</t>
  </si>
  <si>
    <t>Date d’arrêt du budget par le conseil:</t>
  </si>
  <si>
    <t>20/12/2023</t>
  </si>
  <si>
    <t>22/01/2024</t>
  </si>
  <si>
    <t>Budget</t>
  </si>
  <si>
    <t>Véronique BILOUET</t>
  </si>
  <si>
    <t>069 59 00 72</t>
  </si>
  <si>
    <t>069 56 16 30</t>
  </si>
  <si>
    <t>veronique.bilouet@bernissart.be</t>
  </si>
  <si>
    <t>Mathieu WATTIEZ</t>
  </si>
  <si>
    <t>069 64 65 35</t>
  </si>
  <si>
    <t>069 64 65 33</t>
  </si>
  <si>
    <t>mathieu.wattiez@bernissart.be</t>
  </si>
  <si>
    <t>Dépenses ordinaires (Prévisions)</t>
  </si>
  <si>
    <t>Recettes ordinaires (Prévisions)</t>
  </si>
  <si>
    <t>Dépenses extraordinaires (Prévisions)</t>
  </si>
  <si>
    <t>Recettes extraordinaires (Prévisions)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</si>
</sst>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\-#,##0.00\ "/>
    <numFmt numFmtId="166" formatCode="#,##0_ ;\-#,##0\ "/>
  </numFmts>
  <fonts count="2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1" xfId="0" applyBorder="1"/>
    <xf numFmtId="0" fontId="0" fillId="2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 applyBorder="1"/>
    <xf numFmtId="0" fontId="0" fillId="7" borderId="6" xfId="0" applyFill="1" applyBorder="1"/>
    <xf numFmtId="0" fontId="10" fillId="0" borderId="0" xfId="0" applyFont="1"/>
    <xf numFmtId="0" fontId="9" fillId="0" borderId="0" xfId="0" applyFont="1"/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Border="1"/>
    <xf numFmtId="0" fontId="3" fillId="0" borderId="0" xfId="0" applyFont="1"/>
    <xf numFmtId="0" fontId="9" fillId="0" borderId="7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7" borderId="8" xfId="0" applyFont="1" applyFill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9" fillId="0" borderId="0" xfId="0" applyFont="1" applyBorder="1"/>
    <xf numFmtId="0" fontId="12" fillId="0" borderId="0" xfId="0" applyFont="1" applyBorder="1" applyAlignment="1"/>
    <xf numFmtId="0" fontId="11" fillId="0" borderId="0" xfId="0" applyFont="1" applyBorder="1" applyAlignment="1">
      <alignment vertical="center"/>
    </xf>
    <xf numFmtId="0" fontId="11" fillId="0" borderId="0" xfId="0" applyFont="1" applyFill="1" applyBorder="1"/>
    <xf numFmtId="3" fontId="11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17" fillId="0" borderId="1" xfId="0" applyFont="1" applyBorder="1"/>
    <xf numFmtId="0" fontId="0" fillId="0" borderId="0" xfId="0" applyAlignment="1">
      <alignment wrapText="1"/>
    </xf>
    <xf numFmtId="0" fontId="18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/>
    <xf numFmtId="4" fontId="20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1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Border="1" applyAlignment="1">
      <alignment horizontal="left" vertical="top"/>
    </xf>
    <xf numFmtId="0" fontId="2" fillId="11" borderId="14" xfId="0" applyFont="1" applyFill="1" applyBorder="1" applyAlignment="1">
      <alignment horizontal="right"/>
    </xf>
    <xf numFmtId="0" fontId="2" fillId="7" borderId="15" xfId="0" applyFont="1" applyFill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22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top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9" fillId="0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3" fillId="0" borderId="0" xfId="0" applyFont="1" applyFill="1" applyBorder="1"/>
    <xf numFmtId="0" fontId="9" fillId="0" borderId="0" xfId="0" applyFont="1" applyFill="1" applyBorder="1"/>
    <xf numFmtId="0" fontId="0" fillId="0" borderId="0" xfId="0" applyFill="1" applyBorder="1"/>
    <xf numFmtId="0" fontId="17" fillId="0" borderId="0" xfId="0" applyFont="1" applyFill="1" applyBorder="1"/>
    <xf numFmtId="0" fontId="14" fillId="0" borderId="0" xfId="0" applyFont="1" applyFill="1" applyBorder="1" applyAlignment="1">
      <alignment vertical="center"/>
    </xf>
    <xf numFmtId="166" fontId="13" fillId="0" borderId="0" xfId="5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0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5" fillId="0" borderId="0" xfId="0" applyFont="1" applyAlignment="1">
      <alignment horizontal="center" vertical="center" readingOrder="1"/>
    </xf>
    <xf numFmtId="0" fontId="26" fillId="0" borderId="0" xfId="0" applyFont="1"/>
    <xf numFmtId="0" fontId="23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5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 applyAlignment="1">
      <alignment horizontal="right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49" fontId="9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4" fontId="0" fillId="0" borderId="0" xfId="0" applyNumberFormat="1"/>
    <xf numFmtId="49" fontId="9" fillId="0" borderId="7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9" fontId="0" fillId="0" borderId="16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25" fillId="0" borderId="33" xfId="0" applyNumberFormat="1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9" fontId="2" fillId="8" borderId="9" xfId="0" applyNumberFormat="1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Border="1" applyAlignment="1">
      <alignment horizontal="right" vertical="center"/>
    </xf>
    <xf numFmtId="49" fontId="2" fillId="8" borderId="10" xfId="0" applyNumberFormat="1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49" fontId="26" fillId="0" borderId="28" xfId="0" applyNumberFormat="1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49" fontId="9" fillId="0" borderId="7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7" borderId="8" xfId="0" applyNumberFormat="1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9" fillId="0" borderId="16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1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1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/>
    <xf numFmtId="0" fontId="10" fillId="7" borderId="16" xfId="0" applyFont="1" applyFill="1" applyBorder="1" applyAlignment="1">
      <alignment horizontal="right" vertical="center"/>
    </xf>
    <xf numFmtId="0" fontId="10" fillId="7" borderId="8" xfId="0" applyFont="1" applyFill="1" applyBorder="1" applyAlignment="1">
      <alignment horizontal="right" vertical="center"/>
    </xf>
    <xf numFmtId="49" fontId="9" fillId="0" borderId="9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166" fontId="13" fillId="6" borderId="17" xfId="5" applyNumberFormat="1" applyFont="1" applyFill="1" applyBorder="1" applyAlignment="1">
      <alignment horizontal="center" vertical="center"/>
    </xf>
    <xf numFmtId="166" fontId="13" fillId="6" borderId="18" xfId="5" applyNumberFormat="1" applyFont="1" applyFill="1" applyBorder="1" applyAlignment="1">
      <alignment horizontal="center" vertical="center"/>
    </xf>
    <xf numFmtId="166" fontId="13" fillId="6" borderId="19" xfId="5" applyNumberFormat="1" applyFont="1" applyFill="1" applyBorder="1" applyAlignment="1">
      <alignment horizontal="center" vertical="center"/>
    </xf>
    <xf numFmtId="166" fontId="13" fillId="14" borderId="17" xfId="5" applyNumberFormat="1" applyFont="1" applyFill="1" applyBorder="1" applyAlignment="1">
      <alignment horizontal="center" vertical="center"/>
    </xf>
    <xf numFmtId="166" fontId="13" fillId="14" borderId="18" xfId="5" applyNumberFormat="1" applyFont="1" applyFill="1" applyBorder="1" applyAlignment="1">
      <alignment horizontal="center" vertical="center"/>
    </xf>
    <xf numFmtId="166" fontId="13" fillId="14" borderId="19" xfId="5" applyNumberFormat="1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/>
    </xf>
    <xf numFmtId="0" fontId="0" fillId="16" borderId="5" xfId="0" applyFill="1" applyBorder="1" applyAlignment="1"/>
    <xf numFmtId="0" fontId="13" fillId="13" borderId="14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left" vertical="center"/>
    </xf>
    <xf numFmtId="0" fontId="13" fillId="15" borderId="18" xfId="0" applyFont="1" applyFill="1" applyBorder="1" applyAlignment="1">
      <alignment horizontal="left" vertical="center"/>
    </xf>
    <xf numFmtId="0" fontId="13" fillId="15" borderId="19" xfId="0" applyFont="1" applyFill="1" applyBorder="1" applyAlignment="1">
      <alignment horizontal="left" vertical="center"/>
    </xf>
    <xf numFmtId="0" fontId="14" fillId="14" borderId="17" xfId="0" applyFont="1" applyFill="1" applyBorder="1" applyAlignment="1">
      <alignment horizontal="left" vertical="center" wrapText="1"/>
    </xf>
    <xf numFmtId="0" fontId="14" fillId="14" borderId="18" xfId="0" applyFont="1" applyFill="1" applyBorder="1" applyAlignment="1">
      <alignment horizontal="left" vertical="center" wrapText="1"/>
    </xf>
    <xf numFmtId="0" fontId="14" fillId="14" borderId="19" xfId="0" applyFont="1" applyFill="1" applyBorder="1" applyAlignment="1">
      <alignment horizontal="left" vertical="center" wrapText="1"/>
    </xf>
    <xf numFmtId="0" fontId="14" fillId="12" borderId="5" xfId="0" applyFont="1" applyFill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4" fontId="11" fillId="2" borderId="20" xfId="5" applyNumberFormat="1" applyFont="1" applyFill="1" applyBorder="1" applyAlignment="1">
      <alignment vertical="center"/>
    </xf>
    <xf numFmtId="164" fontId="11" fillId="2" borderId="21" xfId="5" applyNumberFormat="1" applyFont="1" applyFill="1" applyBorder="1" applyAlignment="1">
      <alignment vertical="center"/>
    </xf>
    <xf numFmtId="164" fontId="11" fillId="2" borderId="22" xfId="5" applyNumberFormat="1" applyFont="1" applyFill="1" applyBorder="1" applyAlignment="1">
      <alignment vertical="center"/>
    </xf>
    <xf numFmtId="0" fontId="13" fillId="19" borderId="17" xfId="0" applyFont="1" applyFill="1" applyBorder="1" applyAlignment="1">
      <alignment horizontal="left" vertical="center"/>
    </xf>
    <xf numFmtId="0" fontId="13" fillId="19" borderId="18" xfId="0" applyFont="1" applyFill="1" applyBorder="1" applyAlignment="1">
      <alignment horizontal="left" vertical="center"/>
    </xf>
    <xf numFmtId="0" fontId="13" fillId="19" borderId="19" xfId="0" applyFont="1" applyFill="1" applyBorder="1" applyAlignment="1">
      <alignment horizontal="left" vertical="center"/>
    </xf>
    <xf numFmtId="164" fontId="11" fillId="19" borderId="17" xfId="5" applyNumberFormat="1" applyFont="1" applyFill="1" applyBorder="1" applyAlignment="1">
      <alignment vertical="center"/>
    </xf>
    <xf numFmtId="164" fontId="11" fillId="19" borderId="18" xfId="5" applyNumberFormat="1" applyFont="1" applyFill="1" applyBorder="1" applyAlignment="1">
      <alignment vertical="center"/>
    </xf>
    <xf numFmtId="164" fontId="11" fillId="19" borderId="19" xfId="5" applyNumberFormat="1" applyFont="1" applyFill="1" applyBorder="1" applyAlignment="1">
      <alignment vertical="center"/>
    </xf>
    <xf numFmtId="164" fontId="11" fillId="15" borderId="17" xfId="5" applyNumberFormat="1" applyFont="1" applyFill="1" applyBorder="1" applyAlignment="1">
      <alignment vertical="center"/>
    </xf>
    <xf numFmtId="164" fontId="11" fillId="15" borderId="18" xfId="5" applyNumberFormat="1" applyFont="1" applyFill="1" applyBorder="1" applyAlignment="1">
      <alignment vertical="center"/>
    </xf>
    <xf numFmtId="164" fontId="11" fillId="15" borderId="19" xfId="5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" fontId="11" fillId="2" borderId="12" xfId="5" applyNumberFormat="1" applyFont="1" applyFill="1" applyBorder="1" applyAlignment="1">
      <alignment vertical="center"/>
    </xf>
    <xf numFmtId="164" fontId="11" fillId="2" borderId="23" xfId="5" applyNumberFormat="1" applyFont="1" applyFill="1" applyBorder="1" applyAlignment="1">
      <alignment vertical="center"/>
    </xf>
    <xf numFmtId="164" fontId="11" fillId="2" borderId="13" xfId="5" applyNumberFormat="1" applyFont="1" applyFill="1" applyBorder="1" applyAlignment="1">
      <alignment vertical="center"/>
    </xf>
    <xf numFmtId="4" fontId="11" fillId="2" borderId="7" xfId="5" applyNumberFormat="1" applyFont="1" applyFill="1" applyBorder="1" applyAlignment="1">
      <alignment vertical="center"/>
    </xf>
    <xf numFmtId="164" fontId="11" fillId="2" borderId="0" xfId="5" applyNumberFormat="1" applyFont="1" applyFill="1" applyBorder="1" applyAlignment="1">
      <alignment vertical="center"/>
    </xf>
    <xf numFmtId="164" fontId="11" fillId="2" borderId="3" xfId="5" applyNumberFormat="1" applyFont="1" applyFill="1" applyBorder="1" applyAlignment="1">
      <alignment vertical="center"/>
    </xf>
    <xf numFmtId="4" fontId="11" fillId="2" borderId="10" xfId="5" applyNumberFormat="1" applyFont="1" applyFill="1" applyBorder="1" applyAlignment="1">
      <alignment vertical="center"/>
    </xf>
    <xf numFmtId="164" fontId="11" fillId="2" borderId="9" xfId="5" applyNumberFormat="1" applyFont="1" applyFill="1" applyBorder="1" applyAlignment="1">
      <alignment vertical="center"/>
    </xf>
    <xf numFmtId="164" fontId="11" fillId="2" borderId="2" xfId="5" applyNumberFormat="1" applyFont="1" applyFill="1" applyBorder="1" applyAlignment="1">
      <alignment vertical="center"/>
    </xf>
    <xf numFmtId="49" fontId="19" fillId="18" borderId="16" xfId="0" applyNumberFormat="1" applyFont="1" applyFill="1" applyBorder="1" applyAlignment="1">
      <alignment horizontal="center" vertical="center"/>
    </xf>
    <xf numFmtId="0" fontId="19" fillId="18" borderId="8" xfId="0" applyFont="1" applyFill="1" applyBorder="1" applyAlignment="1">
      <alignment horizontal="center" vertical="center"/>
    </xf>
    <xf numFmtId="0" fontId="0" fillId="18" borderId="8" xfId="0" applyFill="1" applyBorder="1" applyAlignment="1"/>
    <xf numFmtId="0" fontId="0" fillId="18" borderId="6" xfId="0" applyFill="1" applyBorder="1" applyAlignment="1"/>
    <xf numFmtId="0" fontId="14" fillId="13" borderId="5" xfId="0" applyFont="1" applyFill="1" applyBorder="1" applyAlignment="1">
      <alignment horizontal="right" vertical="center"/>
    </xf>
    <xf numFmtId="0" fontId="14" fillId="13" borderId="5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0" fillId="8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13" fillId="13" borderId="5" xfId="0" applyFont="1" applyFill="1" applyBorder="1" applyAlignment="1">
      <alignment horizontal="center" vertical="center"/>
    </xf>
    <xf numFmtId="49" fontId="19" fillId="17" borderId="16" xfId="0" applyNumberFormat="1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/>
    </xf>
    <xf numFmtId="0" fontId="0" fillId="17" borderId="8" xfId="0" applyFill="1" applyBorder="1" applyAlignment="1"/>
    <xf numFmtId="0" fontId="0" fillId="17" borderId="6" xfId="0" applyFill="1" applyBorder="1" applyAlignment="1"/>
    <xf numFmtId="0" fontId="14" fillId="13" borderId="15" xfId="0" applyFont="1" applyFill="1" applyBorder="1" applyAlignment="1">
      <alignment horizontal="right" vertical="center"/>
    </xf>
    <xf numFmtId="0" fontId="13" fillId="0" borderId="10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7" xfId="0" applyFont="1" applyBorder="1" applyAlignment="1"/>
    <xf numFmtId="0" fontId="13" fillId="0" borderId="0" xfId="0" applyFont="1" applyBorder="1" applyAlignment="1"/>
    <xf numFmtId="0" fontId="13" fillId="0" borderId="3" xfId="0" applyFont="1" applyBorder="1" applyAlignment="1"/>
    <xf numFmtId="0" fontId="10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27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27" fillId="22" borderId="1" xfId="0" applyFont="1" applyFill="1" applyBorder="1" applyAlignment="1">
      <alignment horizontal="center" vertical="center"/>
    </xf>
    <xf numFmtId="0" fontId="28" fillId="22" borderId="1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/>
    </xf>
    <xf numFmtId="0" fontId="28" fillId="17" borderId="1" xfId="0" applyFont="1" applyFill="1" applyBorder="1" applyAlignment="1">
      <alignment horizontal="center" vertical="center"/>
    </xf>
    <xf numFmtId="0" fontId="27" fillId="23" borderId="1" xfId="0" applyFont="1" applyFill="1" applyBorder="1" applyAlignment="1">
      <alignment horizontal="center" vertical="center"/>
    </xf>
    <xf numFmtId="0" fontId="28" fillId="2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</cellXfs>
  <cellStyles count="13">
    <cellStyle name="Euro" xfId="1"/>
    <cellStyle name="Euro 2" xfId="2"/>
    <cellStyle name="Euro 2 2" xfId="3"/>
    <cellStyle name="Euro 3" xfId="4"/>
    <cellStyle name="Milliers" xfId="5" builtinId="3"/>
    <cellStyle name="Milliers 2" xfId="6"/>
    <cellStyle name="Milliers 2 2" xfId="7"/>
    <cellStyle name="Milliers 3" xfId="8"/>
    <cellStyle name="Normal" xfId="0" builtinId="0"/>
    <cellStyle name="Normal 2" xfId="9"/>
    <cellStyle name="Pourcentage 2" xfId="10"/>
    <cellStyle name="Pourcentage 2 2" xfId="11"/>
    <cellStyle name="Pourcentag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6897.6099999975413</c:v>
                </c:pt>
                <c:pt idx="1">
                  <c:v>7266.5999999977648</c:v>
                </c:pt>
                <c:pt idx="2">
                  <c:v>35736.420000001788</c:v>
                </c:pt>
                <c:pt idx="3">
                  <c:v>18211.890000000596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5747968"/>
        <c:axId val="144241728"/>
      </c:barChart>
      <c:catAx>
        <c:axId val="1457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4241728"/>
        <c:crosses val="autoZero"/>
        <c:auto val="1"/>
        <c:lblAlgn val="ctr"/>
        <c:lblOffset val="100"/>
        <c:noMultiLvlLbl val="0"/>
      </c:catAx>
      <c:valAx>
        <c:axId val="144241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5747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1978968.9899999965</c:v>
                </c:pt>
                <c:pt idx="1">
                  <c:v>1364159.0999999996</c:v>
                </c:pt>
                <c:pt idx="2">
                  <c:v>1265410.3700000029</c:v>
                </c:pt>
                <c:pt idx="3">
                  <c:v>634551.66000000015</c:v>
                </c:pt>
                <c:pt idx="4">
                  <c:v>540506.8900000006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5749504"/>
        <c:axId val="144243456"/>
      </c:barChart>
      <c:catAx>
        <c:axId val="1457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4243456"/>
        <c:crosses val="autoZero"/>
        <c:auto val="1"/>
        <c:lblAlgn val="ctr"/>
        <c:lblOffset val="100"/>
        <c:noMultiLvlLbl val="0"/>
      </c:catAx>
      <c:valAx>
        <c:axId val="144243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574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16130569.360000003</c:v>
                </c:pt>
                <c:pt idx="1">
                  <c:v>16108288.250000002</c:v>
                </c:pt>
                <c:pt idx="2">
                  <c:v>16195594.939999999</c:v>
                </c:pt>
                <c:pt idx="3">
                  <c:v>18701304.52</c:v>
                </c:pt>
                <c:pt idx="4">
                  <c:v>18804317.5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16137466.970000001</c:v>
                </c:pt>
                <c:pt idx="1">
                  <c:v>16115554.85</c:v>
                </c:pt>
                <c:pt idx="2">
                  <c:v>16231331.360000001</c:v>
                </c:pt>
                <c:pt idx="3">
                  <c:v>18719516.41</c:v>
                </c:pt>
                <c:pt idx="4">
                  <c:v>18804317.5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77568"/>
        <c:axId val="145809984"/>
      </c:barChart>
      <c:catAx>
        <c:axId val="1448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5809984"/>
        <c:crosses val="autoZero"/>
        <c:auto val="1"/>
        <c:lblAlgn val="ctr"/>
        <c:lblOffset val="100"/>
        <c:noMultiLvlLbl val="0"/>
      </c:catAx>
      <c:valAx>
        <c:axId val="14580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4877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4359536.29</c:v>
                </c:pt>
                <c:pt idx="1">
                  <c:v>3196805.66</c:v>
                </c:pt>
                <c:pt idx="2">
                  <c:v>1845546.5599999998</c:v>
                </c:pt>
                <c:pt idx="3">
                  <c:v>4547011.6100000003</c:v>
                </c:pt>
                <c:pt idx="4">
                  <c:v>6051076.2599999998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4209665</c:v>
                </c:pt>
                <c:pt idx="1">
                  <c:v>3037500</c:v>
                </c:pt>
                <c:pt idx="2">
                  <c:v>1503456.36</c:v>
                </c:pt>
                <c:pt idx="3">
                  <c:v>4039233.1100000003</c:v>
                </c:pt>
                <c:pt idx="4">
                  <c:v>4612698.6099999994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64768"/>
        <c:axId val="145812288"/>
      </c:barChart>
      <c:catAx>
        <c:axId val="1448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5812288"/>
        <c:crosses val="autoZero"/>
        <c:auto val="1"/>
        <c:lblAlgn val="ctr"/>
        <c:lblOffset val="100"/>
        <c:noMultiLvlLbl val="0"/>
      </c:catAx>
      <c:valAx>
        <c:axId val="14581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486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="" xmlns:a16="http://schemas.microsoft.com/office/drawing/2014/main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="" xmlns:a16="http://schemas.microsoft.com/office/drawing/2014/main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="" xmlns:a16="http://schemas.microsoft.com/office/drawing/2014/main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="" xmlns:a16="http://schemas.microsoft.com/office/drawing/2014/main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="" xmlns:a16="http://schemas.microsoft.com/office/drawing/2014/main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="" xmlns:a16="http://schemas.microsoft.com/office/drawing/2014/main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="" xmlns:a16="http://schemas.microsoft.com/office/drawing/2014/main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7"/>
  <sheetViews>
    <sheetView workbookViewId="0">
      <selection activeCell="C9" sqref="C9"/>
    </sheetView>
  </sheetViews>
  <sheetFormatPr baseColWidth="10" defaultRowHeight="12.75" x14ac:dyDescent="0.2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 x14ac:dyDescent="0.2">
      <c r="A1" s="1" t="e">
        <f>#REF!</f>
        <v>#REF!</v>
      </c>
      <c r="B1" s="1"/>
      <c r="C1" s="1" t="s">
        <v>0</v>
      </c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9" t="s">
        <v>8</v>
      </c>
      <c r="B3" s="10" t="s">
        <v>9</v>
      </c>
    </row>
    <row r="5" spans="1:5" x14ac:dyDescent="0.2">
      <c r="A5" t="s">
        <v>10</v>
      </c>
      <c r="B5" s="11"/>
      <c r="C5" s="5"/>
    </row>
    <row r="6" spans="1:5" x14ac:dyDescent="0.2">
      <c r="B6" s="5"/>
      <c r="C6" s="5"/>
    </row>
    <row r="7" spans="1:5" x14ac:dyDescent="0.2">
      <c r="B7" s="11"/>
      <c r="C7" s="5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S52"/>
  <sheetViews>
    <sheetView zoomScaleNormal="100" workbookViewId="0">
      <selection activeCell="A4" sqref="A4"/>
    </sheetView>
  </sheetViews>
  <sheetFormatPr baseColWidth="10" defaultRowHeight="12.75" x14ac:dyDescent="0.2"/>
  <cols>
    <col min="1" max="19" width="5.28515625" customWidth="1"/>
  </cols>
  <sheetData>
    <row r="1" spans="1:19" ht="13.15" customHeight="1" x14ac:dyDescent="0.2">
      <c r="A1" s="189" t="str">
        <f>Coordonnées!A1</f>
        <v>Synthèse du Budget</v>
      </c>
      <c r="B1" s="145"/>
      <c r="C1" s="145"/>
      <c r="D1" s="141" t="str">
        <f>Coordonnées!D1</f>
        <v>Administration communale de</v>
      </c>
      <c r="E1" s="141"/>
      <c r="F1" s="141"/>
      <c r="G1" s="141"/>
      <c r="H1" s="141"/>
      <c r="I1" s="141"/>
      <c r="J1" s="139" t="str">
        <f>Coordonnées!J1</f>
        <v>BERNISSART</v>
      </c>
      <c r="K1" s="139"/>
      <c r="L1" s="139"/>
      <c r="M1" s="139"/>
      <c r="N1" s="139"/>
      <c r="O1" s="139"/>
      <c r="P1" s="165" t="str">
        <f>Coordonnées!P1</f>
        <v>Code INS</v>
      </c>
      <c r="Q1" s="166"/>
      <c r="R1" s="161">
        <f>Coordonnées!R1</f>
        <v>51009</v>
      </c>
      <c r="S1" s="162"/>
    </row>
    <row r="2" spans="1:19" x14ac:dyDescent="0.2">
      <c r="A2" s="146"/>
      <c r="B2" s="147"/>
      <c r="C2" s="147"/>
      <c r="D2" s="142"/>
      <c r="E2" s="142"/>
      <c r="F2" s="143"/>
      <c r="G2" s="143"/>
      <c r="H2" s="142"/>
      <c r="I2" s="142"/>
      <c r="J2" s="140"/>
      <c r="K2" s="140"/>
      <c r="L2" s="140"/>
      <c r="M2" s="140"/>
      <c r="N2" s="140"/>
      <c r="O2" s="140"/>
      <c r="P2" s="167" t="str">
        <f>Coordonnées!P2</f>
        <v>Exercice:</v>
      </c>
      <c r="Q2" s="168"/>
      <c r="R2" s="163">
        <f>Coordonnées!R2</f>
        <v>2024</v>
      </c>
      <c r="S2" s="164"/>
    </row>
    <row r="3" spans="1:19" x14ac:dyDescent="0.2">
      <c r="A3" s="82" t="str">
        <f>Coordonnées!A3</f>
        <v>Modèle officiel généré par l'application eComptes © SPW Intérieur et Action Sociale</v>
      </c>
      <c r="B3" s="15"/>
      <c r="C3" s="15"/>
      <c r="D3" s="15"/>
      <c r="E3" s="15"/>
      <c r="F3" s="29"/>
      <c r="G3" s="29"/>
      <c r="H3" s="27"/>
      <c r="I3" s="27"/>
      <c r="J3" s="28"/>
      <c r="K3" s="28"/>
      <c r="L3" s="28"/>
      <c r="M3" s="28"/>
      <c r="N3" s="27"/>
      <c r="O3" s="27"/>
      <c r="P3" s="136" t="str">
        <f>Coordonnées!P3</f>
        <v>Version:</v>
      </c>
      <c r="Q3" s="137"/>
      <c r="R3" s="169">
        <f>Coordonnées!R3</f>
        <v>1</v>
      </c>
      <c r="S3" s="170"/>
    </row>
    <row r="4" spans="1:19" ht="13.15" customHeight="1" x14ac:dyDescent="0.2">
      <c r="A4" s="37"/>
      <c r="B4" s="37"/>
      <c r="C4" s="37"/>
      <c r="D4" s="37"/>
      <c r="E4" s="37"/>
      <c r="F4" s="37"/>
      <c r="G4" s="3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16.149999999999999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17"/>
      <c r="S5" s="17"/>
    </row>
    <row r="6" spans="1:19" ht="16.149999999999999" customHeight="1" x14ac:dyDescent="0.2">
      <c r="A6" s="13" t="s">
        <v>38</v>
      </c>
      <c r="B6" s="79"/>
      <c r="C6" s="79"/>
      <c r="D6" s="79"/>
      <c r="E6" s="79"/>
      <c r="F6" s="20"/>
      <c r="G6" s="36"/>
      <c r="H6" s="36"/>
      <c r="I6" s="3"/>
      <c r="J6" s="3"/>
      <c r="K6" s="3"/>
      <c r="L6" s="3"/>
      <c r="M6" s="76"/>
      <c r="N6" s="76"/>
      <c r="O6" s="76"/>
      <c r="P6" s="76"/>
      <c r="Q6" s="3"/>
      <c r="R6" s="3"/>
      <c r="S6" s="3"/>
    </row>
    <row r="7" spans="1:19" ht="16.899999999999999" customHeight="1" x14ac:dyDescent="0.2">
      <c r="A7" s="14"/>
      <c r="B7" s="79"/>
      <c r="C7" s="79"/>
      <c r="D7" s="79"/>
      <c r="E7" s="79"/>
      <c r="F7" s="20"/>
      <c r="G7" s="20"/>
      <c r="H7" s="20"/>
      <c r="I7" s="76"/>
      <c r="J7" s="76"/>
      <c r="K7" s="76"/>
      <c r="L7" s="76"/>
      <c r="M7" s="76"/>
      <c r="N7" s="76"/>
      <c r="O7" s="76"/>
      <c r="P7" s="76"/>
      <c r="Q7" s="76"/>
      <c r="R7" s="3"/>
      <c r="S7" s="3"/>
    </row>
    <row r="8" spans="1:19" ht="16.899999999999999" customHeight="1" x14ac:dyDescent="0.2">
      <c r="A8" s="80" t="s">
        <v>48</v>
      </c>
      <c r="B8" s="14"/>
      <c r="C8" s="81"/>
      <c r="D8" s="81"/>
      <c r="E8" s="81"/>
      <c r="F8" s="80" t="s">
        <v>49</v>
      </c>
      <c r="G8" s="81"/>
      <c r="H8" s="81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</row>
    <row r="9" spans="1:19" ht="49.9" customHeight="1" x14ac:dyDescent="0.2">
      <c r="A9" s="273" t="s">
        <v>50</v>
      </c>
      <c r="B9" s="273"/>
      <c r="C9" s="273"/>
      <c r="D9" s="273"/>
      <c r="E9" s="273"/>
      <c r="F9" s="272" t="s">
        <v>51</v>
      </c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</row>
    <row r="10" spans="1:19" ht="49.9" customHeight="1" x14ac:dyDescent="0.2">
      <c r="A10" s="273" t="s">
        <v>30</v>
      </c>
      <c r="B10" s="273"/>
      <c r="C10" s="273"/>
      <c r="D10" s="273"/>
      <c r="E10" s="273"/>
      <c r="F10" s="272" t="s">
        <v>52</v>
      </c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</row>
    <row r="11" spans="1:19" ht="49.9" customHeight="1" x14ac:dyDescent="0.2">
      <c r="A11" s="273" t="s">
        <v>53</v>
      </c>
      <c r="B11" s="273"/>
      <c r="C11" s="273"/>
      <c r="D11" s="273"/>
      <c r="E11" s="273"/>
      <c r="F11" s="272" t="s">
        <v>54</v>
      </c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</row>
    <row r="12" spans="1:19" ht="49.9" customHeight="1" x14ac:dyDescent="0.2">
      <c r="A12" s="273" t="s">
        <v>55</v>
      </c>
      <c r="B12" s="273"/>
      <c r="C12" s="273"/>
      <c r="D12" s="273"/>
      <c r="E12" s="273"/>
      <c r="F12" s="272" t="s">
        <v>75</v>
      </c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</row>
    <row r="13" spans="1:19" ht="49.9" customHeight="1" x14ac:dyDescent="0.2">
      <c r="A13" s="273" t="s">
        <v>56</v>
      </c>
      <c r="B13" s="273"/>
      <c r="C13" s="273"/>
      <c r="D13" s="273"/>
      <c r="E13" s="273"/>
      <c r="F13" s="272" t="s">
        <v>57</v>
      </c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</row>
    <row r="14" spans="1:19" ht="49.9" customHeight="1" x14ac:dyDescent="0.2">
      <c r="A14" s="273" t="s">
        <v>58</v>
      </c>
      <c r="B14" s="273"/>
      <c r="C14" s="273"/>
      <c r="D14" s="273"/>
      <c r="E14" s="273"/>
      <c r="F14" s="272" t="s">
        <v>76</v>
      </c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</row>
    <row r="15" spans="1:19" ht="52.15" customHeight="1" x14ac:dyDescent="0.2">
      <c r="A15" s="273" t="s">
        <v>59</v>
      </c>
      <c r="B15" s="273"/>
      <c r="C15" s="273"/>
      <c r="D15" s="273"/>
      <c r="E15" s="273"/>
      <c r="F15" s="272" t="s">
        <v>60</v>
      </c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</row>
    <row r="16" spans="1:19" ht="49.9" customHeight="1" x14ac:dyDescent="0.2">
      <c r="A16" s="274" t="s">
        <v>61</v>
      </c>
      <c r="B16" s="274"/>
      <c r="C16" s="274"/>
      <c r="D16" s="274"/>
      <c r="E16" s="274"/>
      <c r="F16" s="272" t="s">
        <v>62</v>
      </c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</row>
    <row r="17" spans="1:19" ht="49.9" customHeight="1" x14ac:dyDescent="0.2">
      <c r="A17" s="273" t="s">
        <v>63</v>
      </c>
      <c r="B17" s="273"/>
      <c r="C17" s="273"/>
      <c r="D17" s="273"/>
      <c r="E17" s="273"/>
      <c r="F17" s="272" t="s">
        <v>77</v>
      </c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</row>
    <row r="18" spans="1:19" ht="49.9" customHeight="1" x14ac:dyDescent="0.2">
      <c r="A18" s="273" t="s">
        <v>64</v>
      </c>
      <c r="B18" s="273"/>
      <c r="C18" s="273"/>
      <c r="D18" s="273"/>
      <c r="E18" s="273"/>
      <c r="F18" s="272" t="s">
        <v>65</v>
      </c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</row>
    <row r="19" spans="1:19" s="48" customFormat="1" ht="16.899999999999999" customHeight="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2"/>
    </row>
    <row r="20" spans="1:19" s="48" customFormat="1" ht="16.899999999999999" customHeight="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/>
    </row>
    <row r="21" spans="1:19" ht="16.899999999999999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50"/>
    </row>
    <row r="22" spans="1:19" ht="16.899999999999999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50"/>
    </row>
    <row r="23" spans="1:19" ht="16.899999999999999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50"/>
    </row>
    <row r="24" spans="1:19" ht="16.899999999999999" customHeight="1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50"/>
    </row>
    <row r="25" spans="1:19" ht="16.899999999999999" customHeight="1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50"/>
    </row>
    <row r="26" spans="1:19" ht="16.899999999999999" customHeight="1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50"/>
    </row>
    <row r="27" spans="1:19" ht="16.899999999999999" customHeight="1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7"/>
    </row>
    <row r="28" spans="1:19" ht="16.899999999999999" customHeight="1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50"/>
    </row>
    <row r="29" spans="1:19" ht="16.899999999999999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50"/>
    </row>
    <row r="30" spans="1:19" s="48" customFormat="1" ht="16.899999999999999" customHeight="1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</row>
    <row r="31" spans="1:19" ht="16.899999999999999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50"/>
    </row>
    <row r="32" spans="1:19" ht="16.899999999999999" customHeight="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7"/>
    </row>
    <row r="33" spans="1:19" ht="16.899999999999999" customHeight="1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7"/>
    </row>
    <row r="34" spans="1:19" s="48" customFormat="1" ht="16.899999999999999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2"/>
    </row>
    <row r="35" spans="1:19" ht="16.899999999999999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50"/>
    </row>
    <row r="36" spans="1:19" ht="16.899999999999999" customHeight="1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7"/>
    </row>
    <row r="37" spans="1:19" s="48" customFormat="1" ht="16.899999999999999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2"/>
    </row>
    <row r="38" spans="1:19" ht="16.899999999999999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50"/>
    </row>
    <row r="39" spans="1:19" ht="16.899999999999999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50"/>
    </row>
    <row r="40" spans="1:19" ht="16.899999999999999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50"/>
    </row>
    <row r="41" spans="1:19" ht="16.899999999999999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50"/>
    </row>
    <row r="42" spans="1:19" ht="16.899999999999999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50"/>
    </row>
    <row r="43" spans="1:19" ht="16.899999999999999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50"/>
    </row>
    <row r="44" spans="1:19" ht="16.899999999999999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7"/>
    </row>
    <row r="45" spans="1:19" ht="16.899999999999999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50"/>
    </row>
    <row r="46" spans="1:19" ht="16.899999999999999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50"/>
    </row>
    <row r="47" spans="1:19" ht="16.899999999999999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</row>
    <row r="48" spans="1:19" ht="16.899999999999999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50"/>
    </row>
    <row r="49" spans="1:19" ht="16.899999999999999" customHeight="1" x14ac:dyDescent="0.2">
      <c r="A49" s="5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5"/>
    </row>
    <row r="50" spans="1:19" ht="16.899999999999999" customHeight="1" x14ac:dyDescent="0.2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5"/>
    </row>
    <row r="51" spans="1:19" ht="16.899999999999999" customHeight="1" x14ac:dyDescent="0.2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5"/>
    </row>
    <row r="52" spans="1:19" ht="16.899999999999999" customHeight="1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</row>
  </sheetData>
  <mergeCells count="29">
    <mergeCell ref="R3:S3"/>
    <mergeCell ref="A1:C2"/>
    <mergeCell ref="D1:I2"/>
    <mergeCell ref="J1:O2"/>
    <mergeCell ref="P1:Q1"/>
    <mergeCell ref="R1:S1"/>
    <mergeCell ref="P2:Q2"/>
    <mergeCell ref="R2:S2"/>
    <mergeCell ref="A12:E12"/>
    <mergeCell ref="A13:E13"/>
    <mergeCell ref="A14:E14"/>
    <mergeCell ref="A15:E15"/>
    <mergeCell ref="P3:Q3"/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V38"/>
  <sheetViews>
    <sheetView tabSelected="1" topLeftCell="A10" zoomScaleNormal="100" workbookViewId="0">
      <selection sqref="A1:C2"/>
    </sheetView>
  </sheetViews>
  <sheetFormatPr baseColWidth="10" defaultRowHeight="12.75" x14ac:dyDescent="0.2"/>
  <cols>
    <col min="1" max="13" width="5.28515625" customWidth="1"/>
    <col min="14" max="14" width="7.7109375" customWidth="1"/>
    <col min="15" max="19" width="5.28515625" customWidth="1"/>
  </cols>
  <sheetData>
    <row r="1" spans="1:22" x14ac:dyDescent="0.2">
      <c r="A1" s="144" t="s">
        <v>84</v>
      </c>
      <c r="B1" s="145"/>
      <c r="C1" s="145"/>
      <c r="D1" s="141" t="s">
        <v>79</v>
      </c>
      <c r="E1" s="141"/>
      <c r="F1" s="141"/>
      <c r="G1" s="141"/>
      <c r="H1" s="141"/>
      <c r="I1" s="141"/>
      <c r="J1" s="138" t="s">
        <v>80</v>
      </c>
      <c r="K1" s="139"/>
      <c r="L1" s="139"/>
      <c r="M1" s="139"/>
      <c r="N1" s="139"/>
      <c r="O1" s="139"/>
      <c r="P1" s="165" t="s">
        <v>12</v>
      </c>
      <c r="Q1" s="166"/>
      <c r="R1" s="161">
        <v>51009</v>
      </c>
      <c r="S1" s="162"/>
    </row>
    <row r="2" spans="1:22" x14ac:dyDescent="0.2">
      <c r="A2" s="146"/>
      <c r="B2" s="147"/>
      <c r="C2" s="147"/>
      <c r="D2" s="142"/>
      <c r="E2" s="142"/>
      <c r="F2" s="143"/>
      <c r="G2" s="143"/>
      <c r="H2" s="142"/>
      <c r="I2" s="142"/>
      <c r="J2" s="140"/>
      <c r="K2" s="140"/>
      <c r="L2" s="140"/>
      <c r="M2" s="140"/>
      <c r="N2" s="140"/>
      <c r="O2" s="140"/>
      <c r="P2" s="167" t="s">
        <v>1</v>
      </c>
      <c r="Q2" s="168"/>
      <c r="R2" s="163">
        <f>N27</f>
        <v>2024</v>
      </c>
      <c r="S2" s="164"/>
    </row>
    <row r="3" spans="1:22" x14ac:dyDescent="0.2">
      <c r="A3" s="82" t="s">
        <v>78</v>
      </c>
      <c r="B3" s="15"/>
      <c r="C3" s="15"/>
      <c r="D3" s="15"/>
      <c r="E3" s="15"/>
      <c r="F3" s="29"/>
      <c r="G3" s="29"/>
      <c r="H3" s="27"/>
      <c r="I3" s="27"/>
      <c r="J3" s="28"/>
      <c r="K3" s="28"/>
      <c r="L3" s="28"/>
      <c r="M3" s="28"/>
      <c r="N3" s="27"/>
      <c r="O3" s="27"/>
      <c r="P3" s="136" t="s">
        <v>31</v>
      </c>
      <c r="Q3" s="137"/>
      <c r="R3" s="169">
        <v>1</v>
      </c>
      <c r="S3" s="170"/>
    </row>
    <row r="4" spans="1:22" ht="13.9" customHeight="1" thickBot="1" x14ac:dyDescent="0.25">
      <c r="A4" s="82"/>
      <c r="B4" s="15"/>
      <c r="C4" s="15"/>
      <c r="D4" s="15"/>
      <c r="E4" s="15"/>
      <c r="F4" s="28"/>
      <c r="G4" s="28"/>
      <c r="H4" s="27"/>
      <c r="I4" s="27"/>
      <c r="J4" s="28"/>
      <c r="K4" s="28"/>
      <c r="L4" s="28"/>
      <c r="M4" s="28"/>
      <c r="N4" s="27"/>
      <c r="O4" s="27"/>
      <c r="P4" s="97"/>
      <c r="Q4" s="97"/>
      <c r="R4" s="98"/>
      <c r="S4" s="98"/>
    </row>
    <row r="5" spans="1:22" ht="13.9" customHeight="1" thickTop="1" x14ac:dyDescent="0.2">
      <c r="A5" s="101"/>
      <c r="B5" s="102"/>
      <c r="C5" s="102"/>
      <c r="D5" s="102"/>
      <c r="E5" s="102"/>
      <c r="F5" s="103"/>
      <c r="G5" s="103"/>
      <c r="H5" s="102"/>
      <c r="I5" s="102"/>
      <c r="J5" s="103"/>
      <c r="K5" s="103"/>
      <c r="L5" s="103"/>
      <c r="M5" s="103"/>
      <c r="N5" s="102"/>
      <c r="O5" s="102"/>
      <c r="P5" s="104"/>
      <c r="Q5" s="104"/>
      <c r="R5" s="105"/>
      <c r="S5" s="106"/>
    </row>
    <row r="6" spans="1:22" ht="13.9" customHeight="1" x14ac:dyDescent="0.2">
      <c r="A6" s="107"/>
      <c r="B6" s="108"/>
      <c r="C6" s="108"/>
      <c r="D6" s="108"/>
      <c r="E6" s="108"/>
      <c r="F6" s="109"/>
      <c r="G6" s="109"/>
      <c r="H6" s="108"/>
      <c r="I6" s="108"/>
      <c r="J6" s="109"/>
      <c r="K6" s="109"/>
      <c r="L6" s="109"/>
      <c r="M6" s="109"/>
      <c r="N6" s="108"/>
      <c r="O6" s="108"/>
      <c r="P6" s="110"/>
      <c r="Q6" s="110"/>
      <c r="R6" s="111"/>
      <c r="S6" s="112"/>
    </row>
    <row r="7" spans="1:22" ht="13.9" customHeight="1" x14ac:dyDescent="0.2">
      <c r="A7" s="107"/>
      <c r="B7" s="108"/>
      <c r="C7" s="108"/>
      <c r="D7" s="108"/>
      <c r="E7" s="127" t="s">
        <v>85</v>
      </c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110"/>
      <c r="Q7" s="110"/>
      <c r="R7" s="111"/>
      <c r="S7" s="112"/>
    </row>
    <row r="8" spans="1:22" ht="13.9" customHeight="1" x14ac:dyDescent="0.2">
      <c r="A8" s="107"/>
      <c r="B8" s="108"/>
      <c r="C8" s="108"/>
      <c r="D8" s="108"/>
      <c r="E8" s="130"/>
      <c r="F8" s="131"/>
      <c r="G8" s="131"/>
      <c r="H8" s="131"/>
      <c r="I8" s="131"/>
      <c r="J8" s="131"/>
      <c r="K8" s="131"/>
      <c r="L8" s="131"/>
      <c r="M8" s="131"/>
      <c r="N8" s="131"/>
      <c r="O8" s="132"/>
      <c r="P8" s="110"/>
      <c r="Q8" s="110"/>
      <c r="R8" s="111"/>
      <c r="S8" s="112"/>
      <c r="V8" s="99"/>
    </row>
    <row r="9" spans="1:22" ht="13.9" customHeight="1" x14ac:dyDescent="0.2">
      <c r="A9" s="107"/>
      <c r="B9" s="108"/>
      <c r="C9" s="108"/>
      <c r="D9" s="108"/>
      <c r="E9" s="130"/>
      <c r="F9" s="131"/>
      <c r="G9" s="131"/>
      <c r="H9" s="131"/>
      <c r="I9" s="131"/>
      <c r="J9" s="131"/>
      <c r="K9" s="131"/>
      <c r="L9" s="131"/>
      <c r="M9" s="131"/>
      <c r="N9" s="131"/>
      <c r="O9" s="132"/>
      <c r="P9" s="110"/>
      <c r="Q9" s="110"/>
      <c r="R9" s="111"/>
      <c r="S9" s="112"/>
    </row>
    <row r="10" spans="1:22" ht="13.9" customHeight="1" x14ac:dyDescent="0.2">
      <c r="A10" s="107"/>
      <c r="B10" s="108"/>
      <c r="C10" s="108"/>
      <c r="D10" s="108"/>
      <c r="E10" s="133"/>
      <c r="F10" s="134"/>
      <c r="G10" s="134"/>
      <c r="H10" s="134"/>
      <c r="I10" s="134"/>
      <c r="J10" s="134"/>
      <c r="K10" s="134"/>
      <c r="L10" s="134"/>
      <c r="M10" s="134"/>
      <c r="N10" s="134"/>
      <c r="O10" s="135"/>
      <c r="P10" s="110"/>
      <c r="Q10" s="110"/>
      <c r="R10" s="111"/>
      <c r="S10" s="112"/>
    </row>
    <row r="11" spans="1:22" ht="13.9" customHeight="1" x14ac:dyDescent="0.2">
      <c r="A11" s="107"/>
      <c r="B11" s="108"/>
      <c r="C11" s="108"/>
      <c r="D11" s="108"/>
      <c r="E11" s="148" t="s">
        <v>86</v>
      </c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10"/>
      <c r="Q11" s="110"/>
      <c r="R11" s="111"/>
      <c r="S11" s="112"/>
      <c r="U11" s="100"/>
    </row>
    <row r="12" spans="1:22" ht="13.9" customHeight="1" x14ac:dyDescent="0.2">
      <c r="A12" s="107"/>
      <c r="B12" s="108"/>
      <c r="C12" s="108"/>
      <c r="D12" s="108"/>
      <c r="E12" s="108"/>
      <c r="F12" s="109"/>
      <c r="G12" s="109"/>
      <c r="H12" s="108"/>
      <c r="I12" s="108"/>
      <c r="J12" s="109"/>
      <c r="K12" s="109"/>
      <c r="L12" s="109"/>
      <c r="M12" s="109"/>
      <c r="N12" s="108"/>
      <c r="O12" s="108"/>
      <c r="P12" s="110"/>
      <c r="Q12" s="110"/>
      <c r="R12" s="111"/>
      <c r="S12" s="112"/>
    </row>
    <row r="13" spans="1:22" ht="13.9" customHeight="1" x14ac:dyDescent="0.2">
      <c r="A13" s="107"/>
      <c r="B13" s="108"/>
      <c r="C13" s="108"/>
      <c r="D13" s="108"/>
      <c r="E13" s="108"/>
      <c r="F13" s="109"/>
      <c r="G13" s="109"/>
      <c r="H13" s="108"/>
      <c r="I13" s="108"/>
      <c r="J13" s="109"/>
      <c r="K13" s="109"/>
      <c r="L13" s="109"/>
      <c r="M13" s="109"/>
      <c r="N13" s="108"/>
      <c r="O13" s="108"/>
      <c r="P13" s="110"/>
      <c r="Q13" s="110"/>
      <c r="R13" s="111"/>
      <c r="S13" s="112"/>
    </row>
    <row r="14" spans="1:22" ht="13.9" customHeight="1" thickBot="1" x14ac:dyDescent="0.25">
      <c r="A14" s="113"/>
      <c r="B14" s="114"/>
      <c r="C14" s="114"/>
      <c r="D14" s="114"/>
      <c r="E14" s="114"/>
      <c r="F14" s="115"/>
      <c r="G14" s="115"/>
      <c r="H14" s="114"/>
      <c r="I14" s="114"/>
      <c r="J14" s="115"/>
      <c r="K14" s="115"/>
      <c r="L14" s="115"/>
      <c r="M14" s="115"/>
      <c r="N14" s="114"/>
      <c r="O14" s="114"/>
      <c r="P14" s="116"/>
      <c r="Q14" s="116"/>
      <c r="R14" s="117"/>
      <c r="S14" s="118"/>
    </row>
    <row r="15" spans="1:22" ht="13.9" customHeight="1" thickTop="1" x14ac:dyDescent="0.2">
      <c r="A15" s="182"/>
      <c r="B15" s="182"/>
      <c r="C15" s="182"/>
      <c r="D15" s="182"/>
      <c r="E15" s="182"/>
      <c r="F15" s="182"/>
      <c r="G15" s="182"/>
    </row>
    <row r="16" spans="1:22" ht="13.15" customHeight="1" x14ac:dyDescent="0.2">
      <c r="A16" s="26"/>
      <c r="B16" s="25"/>
      <c r="C16" s="25"/>
      <c r="D16" s="25"/>
      <c r="E16" s="25"/>
      <c r="F16" s="25"/>
      <c r="G16" s="25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6"/>
    </row>
    <row r="17" spans="1:19" ht="16.149999999999999" customHeight="1" x14ac:dyDescent="0.2">
      <c r="A17" s="180" t="s">
        <v>18</v>
      </c>
      <c r="B17" s="181"/>
      <c r="C17" s="181"/>
      <c r="D17" s="181"/>
      <c r="E17" s="181"/>
      <c r="F17" s="181"/>
      <c r="G17" s="181"/>
      <c r="H17" s="174" t="s">
        <v>80</v>
      </c>
      <c r="I17" s="175"/>
      <c r="J17" s="175"/>
      <c r="K17" s="175"/>
      <c r="L17" s="175"/>
      <c r="M17" s="175"/>
      <c r="N17" s="175"/>
      <c r="O17" s="175"/>
      <c r="P17" s="175"/>
      <c r="Q17" s="175"/>
      <c r="R17" s="2"/>
      <c r="S17" s="7"/>
    </row>
    <row r="18" spans="1:19" ht="16.149999999999999" customHeight="1" x14ac:dyDescent="0.2">
      <c r="A18" s="19"/>
      <c r="B18" s="24"/>
      <c r="C18" s="20"/>
      <c r="D18" s="20"/>
      <c r="E18" s="20"/>
      <c r="F18" s="20"/>
      <c r="G18" s="2"/>
      <c r="H18" s="2"/>
      <c r="I18" s="2"/>
      <c r="J18" s="2"/>
      <c r="K18" s="2"/>
      <c r="L18" s="2"/>
      <c r="M18" s="20"/>
      <c r="N18" s="20"/>
      <c r="O18" s="20"/>
      <c r="P18" s="20"/>
      <c r="Q18" s="2"/>
      <c r="R18" s="2"/>
      <c r="S18" s="7"/>
    </row>
    <row r="19" spans="1:19" ht="16.149999999999999" customHeight="1" x14ac:dyDescent="0.2">
      <c r="A19" s="180" t="s">
        <v>4</v>
      </c>
      <c r="B19" s="181"/>
      <c r="C19" s="181"/>
      <c r="D19" s="181"/>
      <c r="E19" s="181"/>
      <c r="F19" s="181"/>
      <c r="G19" s="181"/>
      <c r="H19" s="176" t="s">
        <v>81</v>
      </c>
      <c r="I19" s="177"/>
      <c r="J19" s="177"/>
      <c r="K19" s="177"/>
      <c r="L19" s="177"/>
      <c r="M19" s="177"/>
      <c r="N19" s="177"/>
      <c r="O19" s="177"/>
      <c r="P19" s="177"/>
      <c r="Q19" s="178"/>
      <c r="R19" s="2"/>
      <c r="S19" s="7"/>
    </row>
    <row r="20" spans="1:19" ht="16.149999999999999" customHeight="1" x14ac:dyDescent="0.2">
      <c r="A20" s="21"/>
      <c r="B20" s="2"/>
      <c r="C20" s="2"/>
      <c r="D20" s="2"/>
      <c r="E20" s="2"/>
      <c r="F20" s="2"/>
      <c r="G20" s="2"/>
      <c r="H20" s="150" t="s">
        <v>82</v>
      </c>
      <c r="I20" s="151"/>
      <c r="J20" s="151"/>
      <c r="K20" s="151"/>
      <c r="L20" s="151"/>
      <c r="M20" s="151"/>
      <c r="N20" s="151"/>
      <c r="O20" s="151"/>
      <c r="P20" s="151"/>
      <c r="Q20" s="152"/>
      <c r="R20" s="2"/>
      <c r="S20" s="7"/>
    </row>
    <row r="21" spans="1:19" ht="16.149999999999999" customHeight="1" x14ac:dyDescent="0.2">
      <c r="A21" s="21"/>
      <c r="B21" s="2"/>
      <c r="C21" s="2"/>
      <c r="D21" s="2"/>
      <c r="E21" s="2"/>
      <c r="F21" s="2"/>
      <c r="G21" s="20"/>
      <c r="H21" s="171" t="s">
        <v>83</v>
      </c>
      <c r="I21" s="172"/>
      <c r="J21" s="172"/>
      <c r="K21" s="172"/>
      <c r="L21" s="172"/>
      <c r="M21" s="172"/>
      <c r="N21" s="172"/>
      <c r="O21" s="172"/>
      <c r="P21" s="172"/>
      <c r="Q21" s="173"/>
      <c r="R21" s="2"/>
      <c r="S21" s="7"/>
    </row>
    <row r="22" spans="1:19" ht="16.149999999999999" customHeight="1" x14ac:dyDescent="0.2">
      <c r="A22" s="21"/>
      <c r="B22" s="2"/>
      <c r="C22" s="2"/>
      <c r="D22" s="2"/>
      <c r="E22" s="2"/>
      <c r="F22" s="2"/>
      <c r="G22" s="20"/>
      <c r="H22" s="20"/>
      <c r="I22" s="20"/>
      <c r="J22" s="20"/>
      <c r="K22" s="20"/>
      <c r="L22" s="2"/>
      <c r="M22" s="2"/>
      <c r="N22" s="2"/>
      <c r="O22" s="2"/>
      <c r="P22" s="2"/>
      <c r="Q22" s="31"/>
      <c r="R22" s="32"/>
      <c r="S22" s="7"/>
    </row>
    <row r="23" spans="1:19" ht="16.149999999999999" customHeight="1" x14ac:dyDescent="0.2">
      <c r="A23" s="122" t="s">
        <v>87</v>
      </c>
      <c r="B23" s="123"/>
      <c r="C23" s="123"/>
      <c r="D23" s="123"/>
      <c r="E23" s="123"/>
      <c r="F23" s="123"/>
      <c r="G23" s="123"/>
      <c r="H23" s="124" t="s">
        <v>88</v>
      </c>
      <c r="I23" s="125"/>
      <c r="J23" s="126"/>
      <c r="K23" s="20"/>
      <c r="L23" s="2"/>
      <c r="M23" s="2"/>
      <c r="N23" s="2"/>
      <c r="O23" s="2"/>
      <c r="P23" s="2"/>
      <c r="Q23" s="31"/>
      <c r="R23" s="32"/>
      <c r="S23" s="7"/>
    </row>
    <row r="24" spans="1:19" ht="16.149999999999999" customHeight="1" x14ac:dyDescent="0.2">
      <c r="A24" s="21"/>
      <c r="B24" s="33"/>
      <c r="C24" s="33"/>
      <c r="D24" s="33"/>
      <c r="E24" s="33"/>
      <c r="F24" s="2"/>
      <c r="G24" s="20"/>
      <c r="H24" s="20"/>
      <c r="I24" s="20"/>
      <c r="J24" s="20"/>
      <c r="K24" s="20"/>
      <c r="L24" s="2"/>
      <c r="M24" s="2"/>
      <c r="N24" s="2"/>
      <c r="O24" s="2"/>
      <c r="P24" s="2"/>
      <c r="Q24" s="31"/>
      <c r="R24" s="32"/>
      <c r="S24" s="7"/>
    </row>
    <row r="25" spans="1:19" ht="16.149999999999999" customHeight="1" x14ac:dyDescent="0.2">
      <c r="A25" s="180" t="s">
        <v>37</v>
      </c>
      <c r="B25" s="181"/>
      <c r="C25" s="181"/>
      <c r="D25" s="181"/>
      <c r="E25" s="181"/>
      <c r="F25" s="181"/>
      <c r="G25" s="188"/>
      <c r="H25" s="124" t="s">
        <v>89</v>
      </c>
      <c r="I25" s="125"/>
      <c r="J25" s="126"/>
      <c r="K25" s="20"/>
      <c r="L25" s="2"/>
      <c r="M25" s="2"/>
      <c r="N25" s="2"/>
      <c r="O25" s="2"/>
      <c r="P25" s="2"/>
      <c r="Q25" s="31"/>
      <c r="R25" s="32"/>
      <c r="S25" s="7"/>
    </row>
    <row r="26" spans="1:19" ht="16.149999999999999" customHeight="1" x14ac:dyDescent="0.2">
      <c r="A26" s="21"/>
      <c r="B26" s="2"/>
      <c r="C26" s="2"/>
      <c r="D26" s="2"/>
      <c r="E26" s="2"/>
      <c r="F26" s="2"/>
      <c r="G26" s="22"/>
      <c r="H26" s="20"/>
      <c r="I26" s="20"/>
      <c r="J26" s="20"/>
      <c r="K26" s="20"/>
      <c r="L26" s="2"/>
      <c r="M26" s="2"/>
      <c r="N26" s="2"/>
      <c r="O26" s="2"/>
      <c r="P26" s="2"/>
      <c r="Q26" s="2"/>
      <c r="R26" s="2"/>
      <c r="S26" s="7"/>
    </row>
    <row r="27" spans="1:19" ht="16.899999999999999" customHeight="1" x14ac:dyDescent="0.2">
      <c r="A27" s="180" t="s">
        <v>43</v>
      </c>
      <c r="B27" s="181"/>
      <c r="C27" s="181"/>
      <c r="D27" s="181"/>
      <c r="E27" s="181"/>
      <c r="F27" s="181"/>
      <c r="G27" s="181"/>
      <c r="H27" s="158" t="s">
        <v>90</v>
      </c>
      <c r="I27" s="159"/>
      <c r="J27" s="160"/>
      <c r="K27" s="58"/>
      <c r="L27" s="58" t="s">
        <v>1</v>
      </c>
      <c r="M27" s="58"/>
      <c r="N27" s="68">
        <v>2024</v>
      </c>
      <c r="O27" s="58"/>
      <c r="P27" s="58"/>
      <c r="Q27" s="58"/>
      <c r="R27" s="2"/>
      <c r="S27" s="7"/>
    </row>
    <row r="28" spans="1:19" ht="16.899999999999999" customHeight="1" x14ac:dyDescent="0.2">
      <c r="A28" s="21"/>
      <c r="B28" s="2"/>
      <c r="C28" s="2"/>
      <c r="D28" s="2"/>
      <c r="E28" s="2"/>
      <c r="F28" s="2"/>
      <c r="G28" s="22"/>
      <c r="H28" s="20"/>
      <c r="I28" s="20"/>
      <c r="J28" s="20"/>
      <c r="K28" s="20"/>
      <c r="L28" s="2"/>
      <c r="M28" s="2"/>
      <c r="N28" s="2"/>
      <c r="O28" s="2"/>
      <c r="P28" s="2"/>
      <c r="Q28" s="2"/>
      <c r="R28" s="2"/>
      <c r="S28" s="7"/>
    </row>
    <row r="29" spans="1:19" ht="16.899999999999999" customHeight="1" x14ac:dyDescent="0.2">
      <c r="A29" s="183" t="s">
        <v>34</v>
      </c>
      <c r="B29" s="184"/>
      <c r="C29" s="184"/>
      <c r="D29" s="184"/>
      <c r="E29" s="184"/>
      <c r="F29" s="184"/>
      <c r="G29" s="184"/>
      <c r="H29" s="154" t="s">
        <v>91</v>
      </c>
      <c r="I29" s="155"/>
      <c r="J29" s="155"/>
      <c r="K29" s="155"/>
      <c r="L29" s="155"/>
      <c r="M29" s="155"/>
      <c r="N29" s="155"/>
      <c r="O29" s="155"/>
      <c r="P29" s="155"/>
      <c r="Q29" s="155"/>
      <c r="R29" s="35"/>
      <c r="S29" s="12"/>
    </row>
    <row r="30" spans="1:19" ht="16.899999999999999" customHeight="1" x14ac:dyDescent="0.2">
      <c r="A30" s="180" t="s">
        <v>5</v>
      </c>
      <c r="B30" s="181"/>
      <c r="C30" s="181"/>
      <c r="D30" s="181"/>
      <c r="E30" s="181"/>
      <c r="F30" s="181"/>
      <c r="G30" s="181"/>
      <c r="H30" s="153" t="s">
        <v>92</v>
      </c>
      <c r="I30" s="179"/>
      <c r="J30" s="179"/>
      <c r="K30" s="179"/>
      <c r="L30" s="179"/>
      <c r="M30" s="179"/>
      <c r="N30" s="179"/>
      <c r="O30" s="179"/>
      <c r="P30" s="179"/>
      <c r="Q30" s="179"/>
      <c r="R30" s="2"/>
      <c r="S30" s="7"/>
    </row>
    <row r="31" spans="1:19" ht="16.899999999999999" customHeight="1" x14ac:dyDescent="0.2">
      <c r="A31" s="180" t="s">
        <v>6</v>
      </c>
      <c r="B31" s="181"/>
      <c r="C31" s="181"/>
      <c r="D31" s="181"/>
      <c r="E31" s="181"/>
      <c r="F31" s="181"/>
      <c r="G31" s="181"/>
      <c r="H31" s="156" t="s">
        <v>93</v>
      </c>
      <c r="I31" s="157"/>
      <c r="J31" s="157"/>
      <c r="K31" s="157"/>
      <c r="L31" s="157"/>
      <c r="M31" s="157"/>
      <c r="N31" s="157"/>
      <c r="O31" s="157"/>
      <c r="P31" s="157"/>
      <c r="Q31" s="157"/>
      <c r="R31" s="2"/>
      <c r="S31" s="7"/>
    </row>
    <row r="32" spans="1:19" ht="16.899999999999999" customHeight="1" x14ac:dyDescent="0.2">
      <c r="A32" s="180" t="s">
        <v>7</v>
      </c>
      <c r="B32" s="181"/>
      <c r="C32" s="181"/>
      <c r="D32" s="181"/>
      <c r="E32" s="181"/>
      <c r="F32" s="181"/>
      <c r="G32" s="181"/>
      <c r="H32" s="153" t="s">
        <v>94</v>
      </c>
      <c r="I32" s="151"/>
      <c r="J32" s="151"/>
      <c r="K32" s="151"/>
      <c r="L32" s="151"/>
      <c r="M32" s="151"/>
      <c r="N32" s="151"/>
      <c r="O32" s="151"/>
      <c r="P32" s="151"/>
      <c r="Q32" s="151"/>
      <c r="R32" s="2"/>
      <c r="S32" s="7"/>
    </row>
    <row r="33" spans="1:19" ht="16.899999999999999" customHeight="1" x14ac:dyDescent="0.2">
      <c r="A33" s="21"/>
      <c r="B33" s="2"/>
      <c r="C33" s="2"/>
      <c r="D33" s="2"/>
      <c r="E33" s="2"/>
      <c r="F33" s="2"/>
      <c r="G33" s="2"/>
      <c r="H33" s="2"/>
      <c r="I33" s="22"/>
      <c r="J33" s="20"/>
      <c r="K33" s="20"/>
      <c r="L33" s="20"/>
      <c r="M33" s="20"/>
      <c r="N33" s="2"/>
      <c r="O33" s="2"/>
      <c r="P33" s="2"/>
      <c r="Q33" s="2"/>
      <c r="R33" s="2"/>
      <c r="S33" s="7"/>
    </row>
    <row r="34" spans="1:19" ht="16.899999999999999" customHeight="1" x14ac:dyDescent="0.2">
      <c r="A34" s="183" t="s">
        <v>35</v>
      </c>
      <c r="B34" s="184"/>
      <c r="C34" s="184"/>
      <c r="D34" s="184"/>
      <c r="E34" s="184"/>
      <c r="F34" s="184"/>
      <c r="G34" s="184"/>
      <c r="H34" s="119" t="s">
        <v>95</v>
      </c>
      <c r="I34" s="23"/>
      <c r="J34" s="34"/>
      <c r="K34" s="23"/>
      <c r="L34" s="23"/>
      <c r="M34" s="23"/>
      <c r="N34" s="23"/>
      <c r="O34" s="23"/>
      <c r="P34" s="23"/>
      <c r="Q34" s="23"/>
      <c r="R34" s="35"/>
      <c r="S34" s="12"/>
    </row>
    <row r="35" spans="1:19" ht="16.899999999999999" customHeight="1" x14ac:dyDescent="0.2">
      <c r="A35" s="186" t="s">
        <v>5</v>
      </c>
      <c r="B35" s="187"/>
      <c r="C35" s="187"/>
      <c r="D35" s="187"/>
      <c r="E35" s="187"/>
      <c r="F35" s="187"/>
      <c r="G35" s="187"/>
      <c r="H35" s="185" t="s">
        <v>96</v>
      </c>
      <c r="I35" s="177"/>
      <c r="J35" s="177"/>
      <c r="K35" s="177"/>
      <c r="L35" s="177"/>
      <c r="M35" s="177"/>
      <c r="N35" s="177"/>
      <c r="O35" s="177"/>
      <c r="P35" s="177"/>
      <c r="Q35" s="177"/>
      <c r="R35" s="30"/>
      <c r="S35" s="6"/>
    </row>
    <row r="36" spans="1:19" ht="16.899999999999999" customHeight="1" x14ac:dyDescent="0.2">
      <c r="A36" s="180" t="s">
        <v>6</v>
      </c>
      <c r="B36" s="181"/>
      <c r="C36" s="181"/>
      <c r="D36" s="181"/>
      <c r="E36" s="181"/>
      <c r="F36" s="181"/>
      <c r="G36" s="181"/>
      <c r="H36" s="156" t="s">
        <v>97</v>
      </c>
      <c r="I36" s="157"/>
      <c r="J36" s="157"/>
      <c r="K36" s="157"/>
      <c r="L36" s="157"/>
      <c r="M36" s="157"/>
      <c r="N36" s="157"/>
      <c r="O36" s="157"/>
      <c r="P36" s="157"/>
      <c r="Q36" s="157"/>
      <c r="R36" s="2"/>
      <c r="S36" s="7"/>
    </row>
    <row r="37" spans="1:19" ht="16.899999999999999" customHeight="1" x14ac:dyDescent="0.2">
      <c r="A37" s="180" t="s">
        <v>7</v>
      </c>
      <c r="B37" s="181"/>
      <c r="C37" s="181"/>
      <c r="D37" s="181"/>
      <c r="E37" s="181"/>
      <c r="F37" s="181"/>
      <c r="G37" s="181"/>
      <c r="H37" s="153" t="s">
        <v>98</v>
      </c>
      <c r="I37" s="151"/>
      <c r="J37" s="151"/>
      <c r="K37" s="151"/>
      <c r="L37" s="151"/>
      <c r="M37" s="151"/>
      <c r="N37" s="151"/>
      <c r="O37" s="151"/>
      <c r="P37" s="151"/>
      <c r="Q37" s="151"/>
      <c r="R37" s="2"/>
      <c r="S37" s="7"/>
    </row>
    <row r="38" spans="1:19" ht="13.15" customHeight="1" x14ac:dyDescent="0.2">
      <c r="A38" s="64"/>
      <c r="B38" s="4"/>
      <c r="C38" s="4"/>
      <c r="D38" s="4"/>
      <c r="E38" s="4"/>
      <c r="F38" s="4"/>
      <c r="G38" s="65"/>
      <c r="H38" s="66"/>
      <c r="I38" s="66"/>
      <c r="J38" s="66"/>
      <c r="K38" s="66"/>
      <c r="L38" s="4"/>
      <c r="M38" s="4"/>
      <c r="N38" s="4"/>
      <c r="O38" s="4"/>
      <c r="P38" s="4"/>
      <c r="Q38" s="4"/>
      <c r="R38" s="4"/>
      <c r="S38" s="8"/>
    </row>
  </sheetData>
  <mergeCells count="39"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3:G23"/>
    <mergeCell ref="H23:J23"/>
    <mergeCell ref="E7:O10"/>
    <mergeCell ref="P3:Q3"/>
    <mergeCell ref="J1:O2"/>
    <mergeCell ref="D1:I2"/>
    <mergeCell ref="A1:C2"/>
    <mergeCell ref="E11:O11"/>
    <mergeCell ref="H20:Q20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W41"/>
  <sheetViews>
    <sheetView zoomScaleNormal="100" zoomScalePageLayoutView="70" workbookViewId="0">
      <selection sqref="A1:C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3" x14ac:dyDescent="0.2">
      <c r="A1" s="189" t="str">
        <f>Coordonnées!A1</f>
        <v>Synthèse du Budget</v>
      </c>
      <c r="B1" s="145"/>
      <c r="C1" s="145"/>
      <c r="D1" s="141" t="str">
        <f>Coordonnées!D1</f>
        <v>Administration communale de</v>
      </c>
      <c r="E1" s="141"/>
      <c r="F1" s="141"/>
      <c r="G1" s="141"/>
      <c r="H1" s="141"/>
      <c r="I1" s="141"/>
      <c r="J1" s="139" t="str">
        <f>Coordonnées!J1</f>
        <v>BERNISSART</v>
      </c>
      <c r="K1" s="139"/>
      <c r="L1" s="139"/>
      <c r="M1" s="139"/>
      <c r="N1" s="139"/>
      <c r="O1" s="139"/>
      <c r="P1" s="165" t="str">
        <f>Coordonnées!P1</f>
        <v>Code INS</v>
      </c>
      <c r="Q1" s="166"/>
      <c r="R1" s="161">
        <f>Coordonnées!R1</f>
        <v>51009</v>
      </c>
      <c r="S1" s="162"/>
    </row>
    <row r="2" spans="1:23" x14ac:dyDescent="0.2">
      <c r="A2" s="146"/>
      <c r="B2" s="147"/>
      <c r="C2" s="147"/>
      <c r="D2" s="142"/>
      <c r="E2" s="142"/>
      <c r="F2" s="143"/>
      <c r="G2" s="143"/>
      <c r="H2" s="142"/>
      <c r="I2" s="142"/>
      <c r="J2" s="140"/>
      <c r="K2" s="140"/>
      <c r="L2" s="140"/>
      <c r="M2" s="140"/>
      <c r="N2" s="140"/>
      <c r="O2" s="140"/>
      <c r="P2" s="167" t="str">
        <f>Coordonnées!P2</f>
        <v>Exercice:</v>
      </c>
      <c r="Q2" s="168"/>
      <c r="R2" s="163">
        <f>Coordonnées!R2</f>
        <v>2024</v>
      </c>
      <c r="S2" s="164"/>
    </row>
    <row r="3" spans="1:23" x14ac:dyDescent="0.2">
      <c r="A3" s="82" t="str">
        <f>Coordonnées!A3</f>
        <v>Modèle officiel généré par l'application eComptes © SPW Intérieur et Action Sociale</v>
      </c>
      <c r="B3" s="15"/>
      <c r="C3" s="15"/>
      <c r="D3" s="15"/>
      <c r="E3" s="15"/>
      <c r="F3" s="29"/>
      <c r="G3" s="29"/>
      <c r="H3" s="27"/>
      <c r="I3" s="27"/>
      <c r="J3" s="28"/>
      <c r="K3" s="28"/>
      <c r="L3" s="28"/>
      <c r="M3" s="28"/>
      <c r="N3" s="27"/>
      <c r="O3" s="27"/>
      <c r="P3" s="136" t="str">
        <f>Coordonnées!P3</f>
        <v>Version:</v>
      </c>
      <c r="Q3" s="137"/>
      <c r="R3" s="169">
        <f>Coordonnées!R3</f>
        <v>1</v>
      </c>
      <c r="S3" s="170"/>
    </row>
    <row r="4" spans="1:23" ht="13.15" customHeight="1" x14ac:dyDescent="0.2">
      <c r="A4" s="37"/>
      <c r="B4" s="37"/>
      <c r="C4" s="37"/>
      <c r="D4" s="37"/>
      <c r="E4" s="37"/>
      <c r="F4" s="37"/>
      <c r="G4" s="3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3" ht="13.15" customHeight="1" x14ac:dyDescent="0.2">
      <c r="A5" s="13"/>
      <c r="B5" s="14"/>
      <c r="C5" s="18"/>
      <c r="D5" s="18"/>
      <c r="E5" s="18"/>
      <c r="F5" s="20"/>
      <c r="G5" s="20"/>
      <c r="H5" s="20"/>
      <c r="I5" s="20"/>
      <c r="J5" s="38"/>
      <c r="K5" s="38"/>
      <c r="L5" s="38"/>
      <c r="M5" s="38"/>
      <c r="N5" s="38"/>
      <c r="O5" s="38"/>
      <c r="P5" s="38"/>
      <c r="Q5" s="38"/>
      <c r="R5" s="17"/>
      <c r="S5" s="17"/>
    </row>
    <row r="6" spans="1:23" ht="18.399999999999999" customHeight="1" x14ac:dyDescent="0.2">
      <c r="A6" s="18"/>
      <c r="B6" s="18"/>
      <c r="C6" s="18"/>
      <c r="D6" s="18"/>
      <c r="E6" s="18"/>
      <c r="F6" s="20"/>
      <c r="G6" s="36"/>
      <c r="H6" s="197" t="s">
        <v>41</v>
      </c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8"/>
      <c r="U6" s="198"/>
      <c r="V6" s="198"/>
    </row>
    <row r="7" spans="1:23" ht="18.399999999999999" customHeight="1" x14ac:dyDescent="0.2">
      <c r="A7" s="42"/>
      <c r="B7" s="43"/>
      <c r="C7" s="43"/>
      <c r="D7" s="43"/>
      <c r="E7" s="43"/>
      <c r="F7" s="43"/>
      <c r="G7" s="43"/>
      <c r="H7" s="199" t="str">
        <f>Coordonnées!$H$27</f>
        <v>Budget</v>
      </c>
      <c r="I7" s="199"/>
      <c r="J7" s="199"/>
      <c r="K7" s="199" t="str">
        <f>Coordonnées!$H$27</f>
        <v>Budget</v>
      </c>
      <c r="L7" s="199"/>
      <c r="M7" s="199"/>
      <c r="N7" s="199" t="str">
        <f>Coordonnées!$H$27</f>
        <v>Budget</v>
      </c>
      <c r="O7" s="199"/>
      <c r="P7" s="199"/>
      <c r="Q7" s="199" t="str">
        <f>Coordonnées!$H$27</f>
        <v>Budget</v>
      </c>
      <c r="R7" s="199"/>
      <c r="S7" s="199"/>
      <c r="T7" s="199" t="str">
        <f>Coordonnées!$H$27</f>
        <v>Budget</v>
      </c>
      <c r="U7" s="199"/>
      <c r="V7" s="199"/>
    </row>
    <row r="8" spans="1:23" ht="18.399999999999999" customHeight="1" thickBot="1" x14ac:dyDescent="0.25">
      <c r="A8" s="206" t="s">
        <v>2</v>
      </c>
      <c r="B8" s="206"/>
      <c r="C8" s="206"/>
      <c r="D8" s="206"/>
      <c r="E8" s="206"/>
      <c r="F8" s="206"/>
      <c r="G8" s="206"/>
      <c r="H8" s="196">
        <f>K8-1</f>
        <v>2020</v>
      </c>
      <c r="I8" s="196"/>
      <c r="J8" s="196"/>
      <c r="K8" s="196">
        <f>N8-1</f>
        <v>2021</v>
      </c>
      <c r="L8" s="196"/>
      <c r="M8" s="196"/>
      <c r="N8" s="196">
        <f>Q8-1</f>
        <v>2022</v>
      </c>
      <c r="O8" s="196"/>
      <c r="P8" s="196"/>
      <c r="Q8" s="196">
        <f>T8-1</f>
        <v>2023</v>
      </c>
      <c r="R8" s="196"/>
      <c r="S8" s="196"/>
      <c r="T8" s="196">
        <f>R2</f>
        <v>2024</v>
      </c>
      <c r="U8" s="196"/>
      <c r="V8" s="196"/>
    </row>
    <row r="9" spans="1:23" ht="18.399999999999999" customHeight="1" thickBot="1" x14ac:dyDescent="0.25">
      <c r="A9" s="200" t="s">
        <v>66</v>
      </c>
      <c r="B9" s="201"/>
      <c r="C9" s="201"/>
      <c r="D9" s="201"/>
      <c r="E9" s="201"/>
      <c r="F9" s="201"/>
      <c r="G9" s="202"/>
      <c r="H9" s="190">
        <f>'Ordinaire GE'!H26-'Ordinaire GE'!H15</f>
        <v>6897.6099999975413</v>
      </c>
      <c r="I9" s="191"/>
      <c r="J9" s="192"/>
      <c r="K9" s="190">
        <f>'Ordinaire GE'!K26-'Ordinaire GE'!K15</f>
        <v>7266.5999999977648</v>
      </c>
      <c r="L9" s="191"/>
      <c r="M9" s="192"/>
      <c r="N9" s="190">
        <f>'Ordinaire GE'!N26-'Ordinaire GE'!N15</f>
        <v>35736.420000001788</v>
      </c>
      <c r="O9" s="191"/>
      <c r="P9" s="192"/>
      <c r="Q9" s="190">
        <f>'Ordinaire GE'!Q26-'Ordinaire GE'!Q15</f>
        <v>18211.890000000596</v>
      </c>
      <c r="R9" s="191"/>
      <c r="S9" s="192"/>
      <c r="T9" s="190">
        <f>'Ordinaire GE'!T26-'Ordinaire GE'!T15</f>
        <v>0</v>
      </c>
      <c r="U9" s="191"/>
      <c r="V9" s="192"/>
    </row>
    <row r="10" spans="1:23" ht="40.5" customHeight="1" thickBot="1" x14ac:dyDescent="0.25">
      <c r="A10" s="203" t="s">
        <v>74</v>
      </c>
      <c r="B10" s="204"/>
      <c r="C10" s="204"/>
      <c r="D10" s="204"/>
      <c r="E10" s="204"/>
      <c r="F10" s="204"/>
      <c r="G10" s="205"/>
      <c r="H10" s="193">
        <f>'Ordinaire GE'!H29-'Ordinaire GE'!H18</f>
        <v>1978968.9899999965</v>
      </c>
      <c r="I10" s="194"/>
      <c r="J10" s="195"/>
      <c r="K10" s="193">
        <f>'Ordinaire GE'!K29-'Ordinaire GE'!K18</f>
        <v>1364159.0999999996</v>
      </c>
      <c r="L10" s="194"/>
      <c r="M10" s="195"/>
      <c r="N10" s="193">
        <f>'Ordinaire GE'!N29-'Ordinaire GE'!N18</f>
        <v>1265410.3700000029</v>
      </c>
      <c r="O10" s="194"/>
      <c r="P10" s="195"/>
      <c r="Q10" s="193">
        <f>'Ordinaire GE'!Q29-'Ordinaire GE'!Q18</f>
        <v>634551.66000000015</v>
      </c>
      <c r="R10" s="194"/>
      <c r="S10" s="195"/>
      <c r="T10" s="193">
        <f>'Ordinaire GE'!T29-'Ordinaire GE'!T18</f>
        <v>540506.8900000006</v>
      </c>
      <c r="U10" s="194"/>
      <c r="V10" s="195"/>
    </row>
    <row r="11" spans="1:23" ht="16.899999999999999" customHeight="1" x14ac:dyDescent="0.2">
      <c r="A11" s="55" t="s">
        <v>67</v>
      </c>
      <c r="B11" s="43"/>
      <c r="C11" s="43"/>
      <c r="D11" s="43"/>
      <c r="E11" s="43"/>
      <c r="F11" s="43"/>
      <c r="G11" s="43"/>
      <c r="H11" s="44"/>
      <c r="I11" s="44"/>
      <c r="J11" s="44"/>
      <c r="K11" s="44"/>
      <c r="L11" s="45"/>
      <c r="M11" s="45"/>
      <c r="N11" s="45"/>
      <c r="O11" s="45"/>
      <c r="P11" s="45"/>
      <c r="Q11" s="45"/>
      <c r="R11" s="46"/>
      <c r="S11" s="46"/>
    </row>
    <row r="12" spans="1:23" ht="16.899999999999999" customHeight="1" x14ac:dyDescent="0.2">
      <c r="A12" s="88"/>
      <c r="B12" s="88"/>
      <c r="C12" s="88"/>
      <c r="D12" s="88"/>
      <c r="E12" s="88"/>
      <c r="F12" s="81"/>
      <c r="G12" s="89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5"/>
      <c r="U12" s="95"/>
      <c r="V12" s="95"/>
      <c r="W12" s="90"/>
    </row>
    <row r="13" spans="1:23" ht="16.899999999999999" customHeight="1" x14ac:dyDescent="0.2">
      <c r="A13" s="45"/>
      <c r="B13" s="91"/>
      <c r="C13" s="91"/>
      <c r="D13" s="91"/>
      <c r="E13" s="91"/>
      <c r="F13" s="91"/>
      <c r="G13" s="91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90"/>
    </row>
    <row r="14" spans="1:23" ht="16.899999999999999" customHeight="1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0"/>
    </row>
    <row r="15" spans="1:23" ht="16.899999999999999" customHeight="1" x14ac:dyDescent="0.2">
      <c r="A15" s="45"/>
      <c r="B15" s="45"/>
      <c r="C15" s="45"/>
      <c r="D15" s="45"/>
      <c r="E15" s="45"/>
      <c r="F15" s="45"/>
      <c r="G15" s="45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0"/>
    </row>
    <row r="16" spans="1:23" ht="25.15" customHeight="1" x14ac:dyDescent="0.2">
      <c r="A16" s="94"/>
      <c r="B16" s="94"/>
      <c r="C16" s="94"/>
      <c r="D16" s="94"/>
      <c r="E16" s="94"/>
      <c r="F16" s="94"/>
      <c r="G16" s="94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0"/>
    </row>
    <row r="17" spans="1:23" ht="16.899999999999999" customHeight="1" x14ac:dyDescent="0.2">
      <c r="A17" s="46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45"/>
      <c r="M17" s="45"/>
      <c r="N17" s="45"/>
      <c r="O17" s="45"/>
      <c r="P17" s="45"/>
      <c r="Q17" s="45"/>
      <c r="R17" s="46"/>
      <c r="S17" s="46"/>
      <c r="T17" s="90"/>
      <c r="U17" s="90"/>
      <c r="V17" s="90"/>
      <c r="W17" s="90"/>
    </row>
    <row r="18" spans="1:23" ht="16.899999999999999" customHeight="1" x14ac:dyDescent="0.2"/>
    <row r="19" spans="1:23" ht="16.899999999999999" customHeight="1" x14ac:dyDescent="0.2"/>
    <row r="20" spans="1:23" ht="16.899999999999999" customHeight="1" x14ac:dyDescent="0.2"/>
    <row r="21" spans="1:23" ht="16.899999999999999" customHeight="1" x14ac:dyDescent="0.2"/>
    <row r="22" spans="1:23" ht="16.899999999999999" customHeight="1" x14ac:dyDescent="0.2"/>
    <row r="23" spans="1:23" ht="16.899999999999999" customHeight="1" x14ac:dyDescent="0.2"/>
    <row r="24" spans="1:23" ht="16.899999999999999" customHeight="1" x14ac:dyDescent="0.2"/>
    <row r="25" spans="1:23" ht="16.899999999999999" customHeight="1" x14ac:dyDescent="0.2"/>
    <row r="26" spans="1:23" ht="16.899999999999999" customHeight="1" x14ac:dyDescent="0.2"/>
    <row r="27" spans="1:23" ht="16.899999999999999" customHeight="1" x14ac:dyDescent="0.2"/>
    <row r="28" spans="1:23" ht="16.899999999999999" customHeight="1" x14ac:dyDescent="0.2"/>
    <row r="29" spans="1:23" ht="16.899999999999999" customHeight="1" x14ac:dyDescent="0.2"/>
    <row r="30" spans="1:23" ht="16.899999999999999" customHeight="1" x14ac:dyDescent="0.2"/>
    <row r="31" spans="1:23" ht="16.899999999999999" customHeight="1" x14ac:dyDescent="0.2"/>
    <row r="32" spans="1:23" ht="16.899999999999999" customHeight="1" x14ac:dyDescent="0.2"/>
    <row r="33" ht="16.899999999999999" customHeight="1" x14ac:dyDescent="0.2"/>
    <row r="34" ht="16.899999999999999" customHeight="1" x14ac:dyDescent="0.2"/>
    <row r="35" ht="16.899999999999999" customHeight="1" x14ac:dyDescent="0.2"/>
    <row r="36" ht="16.899999999999999" customHeight="1" x14ac:dyDescent="0.2"/>
    <row r="37" ht="16.899999999999999" customHeight="1" x14ac:dyDescent="0.2"/>
    <row r="38" ht="16.899999999999999" customHeight="1" x14ac:dyDescent="0.2"/>
    <row r="39" ht="16.899999999999999" customHeight="1" x14ac:dyDescent="0.2"/>
    <row r="40" ht="16.899999999999999" customHeight="1" x14ac:dyDescent="0.2"/>
    <row r="41" ht="16.899999999999999" customHeight="1" x14ac:dyDescent="0.2"/>
  </sheetData>
  <mergeCells count="33">
    <mergeCell ref="Q7:S7"/>
    <mergeCell ref="N7:P7"/>
    <mergeCell ref="K7:M7"/>
    <mergeCell ref="H7:J7"/>
    <mergeCell ref="N8:P8"/>
    <mergeCell ref="Q9:S9"/>
    <mergeCell ref="A9:G9"/>
    <mergeCell ref="H8:J8"/>
    <mergeCell ref="A10:G10"/>
    <mergeCell ref="A8:G8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P2:Q2"/>
    <mergeCell ref="R2:S2"/>
    <mergeCell ref="A1:C2"/>
    <mergeCell ref="D1:I2"/>
    <mergeCell ref="J1:O2"/>
    <mergeCell ref="P1:Q1"/>
    <mergeCell ref="R1:S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V30"/>
  <sheetViews>
    <sheetView zoomScaleNormal="100" workbookViewId="0">
      <selection sqref="A1:C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 x14ac:dyDescent="0.2">
      <c r="A1" s="189" t="str">
        <f>Coordonnées!A1</f>
        <v>Synthèse du Budget</v>
      </c>
      <c r="B1" s="145"/>
      <c r="C1" s="145"/>
      <c r="D1" s="141" t="str">
        <f>Coordonnées!D1</f>
        <v>Administration communale de</v>
      </c>
      <c r="E1" s="141"/>
      <c r="F1" s="141"/>
      <c r="G1" s="141"/>
      <c r="H1" s="141"/>
      <c r="I1" s="141"/>
      <c r="J1" s="139" t="str">
        <f>Coordonnées!J1</f>
        <v>BERNISSART</v>
      </c>
      <c r="K1" s="139"/>
      <c r="L1" s="139"/>
      <c r="M1" s="139"/>
      <c r="N1" s="139"/>
      <c r="O1" s="139"/>
      <c r="P1" s="165" t="str">
        <f>Coordonnées!P1</f>
        <v>Code INS</v>
      </c>
      <c r="Q1" s="166"/>
      <c r="R1" s="161">
        <f>Coordonnées!R1</f>
        <v>51009</v>
      </c>
      <c r="S1" s="162"/>
    </row>
    <row r="2" spans="1:22" x14ac:dyDescent="0.2">
      <c r="A2" s="146"/>
      <c r="B2" s="147"/>
      <c r="C2" s="147"/>
      <c r="D2" s="142"/>
      <c r="E2" s="142"/>
      <c r="F2" s="143"/>
      <c r="G2" s="143"/>
      <c r="H2" s="142"/>
      <c r="I2" s="142"/>
      <c r="J2" s="140"/>
      <c r="K2" s="140"/>
      <c r="L2" s="140"/>
      <c r="M2" s="140"/>
      <c r="N2" s="140"/>
      <c r="O2" s="140"/>
      <c r="P2" s="167" t="str">
        <f>Coordonnées!P2</f>
        <v>Exercice:</v>
      </c>
      <c r="Q2" s="168"/>
      <c r="R2" s="163">
        <f>Coordonnées!R2</f>
        <v>2024</v>
      </c>
      <c r="S2" s="164"/>
    </row>
    <row r="3" spans="1:22" x14ac:dyDescent="0.2">
      <c r="A3" s="82" t="str">
        <f>Coordonnées!A3</f>
        <v>Modèle officiel généré par l'application eComptes © SPW Intérieur et Action Sociale</v>
      </c>
      <c r="B3" s="15"/>
      <c r="C3" s="15"/>
      <c r="D3" s="15"/>
      <c r="E3" s="15"/>
      <c r="F3" s="29"/>
      <c r="G3" s="29"/>
      <c r="H3" s="27"/>
      <c r="I3" s="27"/>
      <c r="J3" s="28"/>
      <c r="K3" s="28"/>
      <c r="L3" s="28"/>
      <c r="M3" s="28"/>
      <c r="N3" s="27"/>
      <c r="O3" s="27"/>
      <c r="P3" s="136" t="str">
        <f>Coordonnées!P3</f>
        <v>Version:</v>
      </c>
      <c r="Q3" s="137"/>
      <c r="R3" s="169">
        <f>Coordonnées!R3</f>
        <v>1</v>
      </c>
      <c r="S3" s="170"/>
    </row>
    <row r="4" spans="1:22" ht="13.15" customHeight="1" x14ac:dyDescent="0.2">
      <c r="A4" s="37"/>
      <c r="B4" s="37"/>
      <c r="C4" s="37"/>
      <c r="D4" s="37"/>
      <c r="E4" s="37"/>
      <c r="F4" s="37"/>
      <c r="G4" s="3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16.899999999999999" customHeight="1" x14ac:dyDescent="0.2">
      <c r="A5" s="3"/>
      <c r="B5" s="18"/>
      <c r="C5" s="18"/>
      <c r="D5" s="18"/>
      <c r="E5" s="18"/>
      <c r="L5" s="40"/>
      <c r="M5" s="40"/>
      <c r="N5" s="40"/>
      <c r="O5" s="40"/>
      <c r="P5" s="40"/>
      <c r="Q5" s="40"/>
      <c r="R5" s="39"/>
      <c r="S5" s="39"/>
    </row>
    <row r="6" spans="1:22" ht="18.399999999999999" customHeight="1" x14ac:dyDescent="0.2">
      <c r="A6" s="13"/>
      <c r="B6" s="18"/>
      <c r="C6" s="18"/>
      <c r="D6" s="18"/>
      <c r="E6" s="18"/>
      <c r="H6" s="242" t="s">
        <v>42</v>
      </c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3"/>
      <c r="U6" s="243"/>
      <c r="V6" s="243"/>
    </row>
    <row r="7" spans="1:22" ht="18.399999999999999" customHeight="1" x14ac:dyDescent="0.2">
      <c r="A7" s="41"/>
      <c r="B7" s="44"/>
      <c r="C7" s="43"/>
      <c r="D7" s="43"/>
      <c r="E7" s="43"/>
      <c r="F7" s="43"/>
      <c r="G7" s="43"/>
      <c r="H7" s="244" t="str">
        <f>Coordonnées!$H$27</f>
        <v>Budget</v>
      </c>
      <c r="I7" s="244"/>
      <c r="J7" s="244"/>
      <c r="K7" s="244" t="str">
        <f>Coordonnées!$H$27</f>
        <v>Budget</v>
      </c>
      <c r="L7" s="244"/>
      <c r="M7" s="244"/>
      <c r="N7" s="244" t="str">
        <f>Coordonnées!$H$27</f>
        <v>Budget</v>
      </c>
      <c r="O7" s="244"/>
      <c r="P7" s="244"/>
      <c r="Q7" s="244" t="str">
        <f>Coordonnées!$H$27</f>
        <v>Budget</v>
      </c>
      <c r="R7" s="244"/>
      <c r="S7" s="244"/>
      <c r="T7" s="244" t="str">
        <f>Coordonnées!$H$27</f>
        <v>Budget</v>
      </c>
      <c r="U7" s="244"/>
      <c r="V7" s="244"/>
    </row>
    <row r="8" spans="1:22" ht="18.399999999999999" customHeight="1" x14ac:dyDescent="0.2">
      <c r="A8" s="41"/>
      <c r="B8" s="47"/>
      <c r="C8" s="43"/>
      <c r="D8" s="43"/>
      <c r="E8" s="43"/>
      <c r="F8" s="43"/>
      <c r="G8" s="43"/>
      <c r="H8" s="245" t="s">
        <v>99</v>
      </c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7"/>
      <c r="U8" s="247"/>
      <c r="V8" s="248"/>
    </row>
    <row r="9" spans="1:22" ht="18.399999999999999" customHeight="1" x14ac:dyDescent="0.2">
      <c r="A9" s="238" t="s">
        <v>2</v>
      </c>
      <c r="B9" s="249"/>
      <c r="C9" s="238"/>
      <c r="D9" s="238"/>
      <c r="E9" s="238"/>
      <c r="F9" s="238"/>
      <c r="G9" s="238"/>
      <c r="H9" s="239">
        <f>K9-1</f>
        <v>2020</v>
      </c>
      <c r="I9" s="239"/>
      <c r="J9" s="239"/>
      <c r="K9" s="239">
        <f>N9-1</f>
        <v>2021</v>
      </c>
      <c r="L9" s="239"/>
      <c r="M9" s="239"/>
      <c r="N9" s="239">
        <f>Q9-1</f>
        <v>2022</v>
      </c>
      <c r="O9" s="239"/>
      <c r="P9" s="239"/>
      <c r="Q9" s="239">
        <f>T9-1</f>
        <v>2023</v>
      </c>
      <c r="R9" s="239"/>
      <c r="S9" s="239"/>
      <c r="T9" s="239">
        <f>R2</f>
        <v>2024</v>
      </c>
      <c r="U9" s="239"/>
      <c r="V9" s="239"/>
    </row>
    <row r="10" spans="1:22" ht="18.399999999999999" customHeight="1" x14ac:dyDescent="0.2">
      <c r="A10" s="240" t="s">
        <v>13</v>
      </c>
      <c r="B10" s="241"/>
      <c r="C10" s="241"/>
      <c r="D10" s="241"/>
      <c r="E10" s="241"/>
      <c r="F10" s="241"/>
      <c r="G10" s="241"/>
      <c r="H10" s="231">
        <v>8107319.0700000003</v>
      </c>
      <c r="I10" s="232">
        <v>5512664.2599999998</v>
      </c>
      <c r="J10" s="233">
        <v>5512664.2599999998</v>
      </c>
      <c r="K10" s="231">
        <v>8098457.4299999997</v>
      </c>
      <c r="L10" s="232">
        <v>5512664.2599999998</v>
      </c>
      <c r="M10" s="233">
        <v>5512664.2599999998</v>
      </c>
      <c r="N10" s="231">
        <v>8182754.5</v>
      </c>
      <c r="O10" s="232">
        <v>5512664.2599999998</v>
      </c>
      <c r="P10" s="233">
        <v>5512664.2599999998</v>
      </c>
      <c r="Q10" s="231">
        <v>9440198.9000000004</v>
      </c>
      <c r="R10" s="232">
        <v>5512664.2599999998</v>
      </c>
      <c r="S10" s="233">
        <v>5512664.2599999998</v>
      </c>
      <c r="T10" s="231">
        <v>9700373.4399999995</v>
      </c>
      <c r="U10" s="232">
        <v>5512664.2599999998</v>
      </c>
      <c r="V10" s="233">
        <v>5512664.2599999998</v>
      </c>
    </row>
    <row r="11" spans="1:22" ht="18.399999999999999" customHeight="1" x14ac:dyDescent="0.2">
      <c r="A11" s="222" t="s">
        <v>14</v>
      </c>
      <c r="B11" s="223"/>
      <c r="C11" s="223"/>
      <c r="D11" s="223"/>
      <c r="E11" s="223"/>
      <c r="F11" s="223"/>
      <c r="G11" s="223"/>
      <c r="H11" s="228">
        <v>2017225.64</v>
      </c>
      <c r="I11" s="229">
        <v>2726342.74</v>
      </c>
      <c r="J11" s="230">
        <v>2726342.74</v>
      </c>
      <c r="K11" s="228">
        <v>2051808.12</v>
      </c>
      <c r="L11" s="229">
        <v>2726342.74</v>
      </c>
      <c r="M11" s="230">
        <v>2726342.74</v>
      </c>
      <c r="N11" s="228">
        <v>2058504.33</v>
      </c>
      <c r="O11" s="229">
        <v>2726342.74</v>
      </c>
      <c r="P11" s="230">
        <v>2726342.74</v>
      </c>
      <c r="Q11" s="228">
        <v>2837061.74</v>
      </c>
      <c r="R11" s="229">
        <v>2726342.74</v>
      </c>
      <c r="S11" s="230">
        <v>2726342.74</v>
      </c>
      <c r="T11" s="228">
        <v>2754195.46</v>
      </c>
      <c r="U11" s="229">
        <v>2726342.74</v>
      </c>
      <c r="V11" s="230">
        <v>2726342.74</v>
      </c>
    </row>
    <row r="12" spans="1:22" ht="18.399999999999999" customHeight="1" x14ac:dyDescent="0.2">
      <c r="A12" s="222" t="s">
        <v>15</v>
      </c>
      <c r="B12" s="223"/>
      <c r="C12" s="223"/>
      <c r="D12" s="223"/>
      <c r="E12" s="223"/>
      <c r="F12" s="223"/>
      <c r="G12" s="223"/>
      <c r="H12" s="228">
        <v>4245397.4400000004</v>
      </c>
      <c r="I12" s="229">
        <v>4264832.04</v>
      </c>
      <c r="J12" s="230">
        <v>4264832.04</v>
      </c>
      <c r="K12" s="228">
        <v>4146946.87</v>
      </c>
      <c r="L12" s="229">
        <v>4264832.04</v>
      </c>
      <c r="M12" s="230">
        <v>4264832.04</v>
      </c>
      <c r="N12" s="228">
        <v>4047131.09</v>
      </c>
      <c r="O12" s="229">
        <v>4264832.04</v>
      </c>
      <c r="P12" s="230">
        <v>4264832.04</v>
      </c>
      <c r="Q12" s="228">
        <v>4355137.43</v>
      </c>
      <c r="R12" s="229">
        <v>4264832.04</v>
      </c>
      <c r="S12" s="230">
        <v>4264832.04</v>
      </c>
      <c r="T12" s="228">
        <v>4458681.74</v>
      </c>
      <c r="U12" s="229">
        <v>4264832.04</v>
      </c>
      <c r="V12" s="230">
        <v>4264832.04</v>
      </c>
    </row>
    <row r="13" spans="1:22" ht="18.399999999999999" customHeight="1" x14ac:dyDescent="0.2">
      <c r="A13" s="222" t="s">
        <v>16</v>
      </c>
      <c r="B13" s="223"/>
      <c r="C13" s="223"/>
      <c r="D13" s="223"/>
      <c r="E13" s="223"/>
      <c r="F13" s="223"/>
      <c r="G13" s="223"/>
      <c r="H13" s="228">
        <v>1760627.21</v>
      </c>
      <c r="I13" s="229">
        <v>41563.69</v>
      </c>
      <c r="J13" s="230">
        <v>41563.69</v>
      </c>
      <c r="K13" s="228">
        <v>1811075.83</v>
      </c>
      <c r="L13" s="229">
        <v>41563.69</v>
      </c>
      <c r="M13" s="230">
        <v>41563.69</v>
      </c>
      <c r="N13" s="228">
        <v>1907205.02</v>
      </c>
      <c r="O13" s="229">
        <v>41563.69</v>
      </c>
      <c r="P13" s="230">
        <v>41563.69</v>
      </c>
      <c r="Q13" s="228">
        <v>2068906.45</v>
      </c>
      <c r="R13" s="229">
        <v>41563.69</v>
      </c>
      <c r="S13" s="230">
        <v>41563.69</v>
      </c>
      <c r="T13" s="228">
        <v>1891066.86</v>
      </c>
      <c r="U13" s="229">
        <v>41563.69</v>
      </c>
      <c r="V13" s="230">
        <v>41563.69</v>
      </c>
    </row>
    <row r="14" spans="1:22" ht="18.399999999999999" customHeight="1" thickBot="1" x14ac:dyDescent="0.25">
      <c r="A14" s="207" t="s">
        <v>47</v>
      </c>
      <c r="B14" s="208"/>
      <c r="C14" s="208"/>
      <c r="D14" s="208"/>
      <c r="E14" s="208"/>
      <c r="F14" s="208"/>
      <c r="G14" s="208"/>
      <c r="H14" s="210">
        <v>0</v>
      </c>
      <c r="I14" s="211">
        <v>0</v>
      </c>
      <c r="J14" s="212">
        <v>0</v>
      </c>
      <c r="K14" s="210">
        <v>0</v>
      </c>
      <c r="L14" s="211">
        <v>0</v>
      </c>
      <c r="M14" s="212">
        <v>0</v>
      </c>
      <c r="N14" s="210">
        <v>0</v>
      </c>
      <c r="O14" s="211">
        <v>0</v>
      </c>
      <c r="P14" s="212">
        <v>0</v>
      </c>
      <c r="Q14" s="210">
        <v>0</v>
      </c>
      <c r="R14" s="211">
        <v>0</v>
      </c>
      <c r="S14" s="212">
        <v>0</v>
      </c>
      <c r="T14" s="210">
        <v>0</v>
      </c>
      <c r="U14" s="211">
        <v>0</v>
      </c>
      <c r="V14" s="212">
        <v>0</v>
      </c>
    </row>
    <row r="15" spans="1:22" ht="18.399999999999999" customHeight="1" thickBot="1" x14ac:dyDescent="0.25">
      <c r="A15" s="200" t="s">
        <v>68</v>
      </c>
      <c r="B15" s="201"/>
      <c r="C15" s="201"/>
      <c r="D15" s="201"/>
      <c r="E15" s="201"/>
      <c r="F15" s="201"/>
      <c r="G15" s="201"/>
      <c r="H15" s="219">
        <f>SUM(H10:H14)</f>
        <v>16130569.360000003</v>
      </c>
      <c r="I15" s="220"/>
      <c r="J15" s="221"/>
      <c r="K15" s="220">
        <f>SUM(K10:K14)</f>
        <v>16108288.250000002</v>
      </c>
      <c r="L15" s="220"/>
      <c r="M15" s="220"/>
      <c r="N15" s="219">
        <f>SUM(N10:N14)</f>
        <v>16195594.939999999</v>
      </c>
      <c r="O15" s="220"/>
      <c r="P15" s="221"/>
      <c r="Q15" s="220">
        <f>SUM(Q10:Q14)</f>
        <v>18701304.52</v>
      </c>
      <c r="R15" s="220"/>
      <c r="S15" s="221"/>
      <c r="T15" s="220">
        <f>SUM(T10:T14)</f>
        <v>18804317.5</v>
      </c>
      <c r="U15" s="220"/>
      <c r="V15" s="221"/>
    </row>
    <row r="16" spans="1:22" ht="18.399999999999999" customHeight="1" x14ac:dyDescent="0.2">
      <c r="A16" s="222" t="s">
        <v>30</v>
      </c>
      <c r="B16" s="223"/>
      <c r="C16" s="223"/>
      <c r="D16" s="223"/>
      <c r="E16" s="223"/>
      <c r="F16" s="223"/>
      <c r="G16" s="223"/>
      <c r="H16" s="225">
        <v>136733.37</v>
      </c>
      <c r="I16" s="226">
        <v>1521059.02</v>
      </c>
      <c r="J16" s="227">
        <v>2351270.66</v>
      </c>
      <c r="K16" s="225">
        <v>70301.179999999993</v>
      </c>
      <c r="L16" s="226">
        <v>1659060.83</v>
      </c>
      <c r="M16" s="227">
        <v>1521059.02</v>
      </c>
      <c r="N16" s="225">
        <v>105124.16</v>
      </c>
      <c r="O16" s="226">
        <v>2230351.92</v>
      </c>
      <c r="P16" s="227">
        <v>1659060.83</v>
      </c>
      <c r="Q16" s="225">
        <v>19255.45</v>
      </c>
      <c r="R16" s="226">
        <v>2351270.66</v>
      </c>
      <c r="S16" s="227">
        <v>2230351.92</v>
      </c>
      <c r="T16" s="225">
        <v>581515.48</v>
      </c>
      <c r="U16" s="226">
        <v>2351270.66</v>
      </c>
      <c r="V16" s="227">
        <v>2230351.92</v>
      </c>
    </row>
    <row r="17" spans="1:22" ht="18.399999999999999" customHeight="1" thickBot="1" x14ac:dyDescent="0.25">
      <c r="A17" s="207" t="s">
        <v>3</v>
      </c>
      <c r="B17" s="208"/>
      <c r="C17" s="208"/>
      <c r="D17" s="208"/>
      <c r="E17" s="208"/>
      <c r="F17" s="208"/>
      <c r="G17" s="208"/>
      <c r="H17" s="210">
        <v>100000</v>
      </c>
      <c r="I17" s="211">
        <v>1192323.53</v>
      </c>
      <c r="J17" s="212">
        <v>824300.6</v>
      </c>
      <c r="K17" s="210">
        <v>0</v>
      </c>
      <c r="L17" s="211">
        <v>4295659.8600000003</v>
      </c>
      <c r="M17" s="212">
        <v>1192323.53</v>
      </c>
      <c r="N17" s="210">
        <v>100000</v>
      </c>
      <c r="O17" s="211">
        <v>1045347.08</v>
      </c>
      <c r="P17" s="212">
        <v>4295659.8600000003</v>
      </c>
      <c r="Q17" s="210">
        <v>100000</v>
      </c>
      <c r="R17" s="211">
        <v>824300.6</v>
      </c>
      <c r="S17" s="212">
        <v>1045347.08</v>
      </c>
      <c r="T17" s="210">
        <v>0</v>
      </c>
      <c r="U17" s="211">
        <v>824300.6</v>
      </c>
      <c r="V17" s="212">
        <v>1045347.08</v>
      </c>
    </row>
    <row r="18" spans="1:22" ht="18.399999999999999" customHeight="1" thickBot="1" x14ac:dyDescent="0.25">
      <c r="A18" s="213" t="s">
        <v>69</v>
      </c>
      <c r="B18" s="214"/>
      <c r="C18" s="214"/>
      <c r="D18" s="214"/>
      <c r="E18" s="214"/>
      <c r="F18" s="214"/>
      <c r="G18" s="214"/>
      <c r="H18" s="216">
        <f>SUM(H15:H17)</f>
        <v>16367302.730000002</v>
      </c>
      <c r="I18" s="217"/>
      <c r="J18" s="218"/>
      <c r="K18" s="217">
        <f>SUM(K15:K17)</f>
        <v>16178589.430000002</v>
      </c>
      <c r="L18" s="217"/>
      <c r="M18" s="217"/>
      <c r="N18" s="216">
        <f>SUM(N15:N17)</f>
        <v>16400719.1</v>
      </c>
      <c r="O18" s="217"/>
      <c r="P18" s="218"/>
      <c r="Q18" s="216">
        <f>SUM(Q15:Q17)</f>
        <v>18820559.969999999</v>
      </c>
      <c r="R18" s="217"/>
      <c r="S18" s="218"/>
      <c r="T18" s="216">
        <f>SUM(T15:T17)</f>
        <v>19385832.98</v>
      </c>
      <c r="U18" s="217"/>
      <c r="V18" s="218"/>
    </row>
    <row r="19" spans="1:22" s="72" customFormat="1" ht="28.15" customHeight="1" x14ac:dyDescent="0.2">
      <c r="A19" s="84" t="s">
        <v>67</v>
      </c>
      <c r="B19" s="85"/>
      <c r="C19" s="85"/>
      <c r="D19" s="85"/>
      <c r="E19" s="85"/>
      <c r="H19" s="86"/>
      <c r="I19" s="86"/>
      <c r="J19" s="86"/>
      <c r="K19" s="86"/>
      <c r="L19" s="87"/>
      <c r="M19" s="87"/>
      <c r="N19" s="87"/>
      <c r="O19" s="87"/>
      <c r="P19" s="87"/>
      <c r="Q19" s="87"/>
      <c r="R19" s="87"/>
      <c r="S19" s="87"/>
    </row>
    <row r="20" spans="1:22" ht="18.399999999999999" customHeight="1" x14ac:dyDescent="0.2">
      <c r="A20" s="42"/>
      <c r="B20" s="43"/>
      <c r="C20" s="43"/>
      <c r="D20" s="43"/>
      <c r="E20" s="43"/>
      <c r="F20" s="43"/>
      <c r="G20" s="43"/>
      <c r="H20" s="234" t="s">
        <v>100</v>
      </c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6"/>
      <c r="U20" s="236"/>
      <c r="V20" s="237"/>
    </row>
    <row r="21" spans="1:22" ht="18.399999999999999" customHeight="1" x14ac:dyDescent="0.2">
      <c r="A21" s="238" t="s">
        <v>2</v>
      </c>
      <c r="B21" s="238"/>
      <c r="C21" s="238"/>
      <c r="D21" s="238"/>
      <c r="E21" s="238"/>
      <c r="F21" s="238"/>
      <c r="G21" s="238"/>
      <c r="H21" s="239">
        <f>K21-1</f>
        <v>2020</v>
      </c>
      <c r="I21" s="239"/>
      <c r="J21" s="239"/>
      <c r="K21" s="239">
        <f>N21-1</f>
        <v>2021</v>
      </c>
      <c r="L21" s="239"/>
      <c r="M21" s="239"/>
      <c r="N21" s="239">
        <f>Q21-1</f>
        <v>2022</v>
      </c>
      <c r="O21" s="239"/>
      <c r="P21" s="239"/>
      <c r="Q21" s="239">
        <f>T21-1</f>
        <v>2023</v>
      </c>
      <c r="R21" s="239"/>
      <c r="S21" s="239"/>
      <c r="T21" s="239">
        <f>R2</f>
        <v>2024</v>
      </c>
      <c r="U21" s="239"/>
      <c r="V21" s="239"/>
    </row>
    <row r="22" spans="1:22" ht="18.399999999999999" customHeight="1" x14ac:dyDescent="0.2">
      <c r="A22" s="222" t="s">
        <v>17</v>
      </c>
      <c r="B22" s="223"/>
      <c r="C22" s="223"/>
      <c r="D22" s="223"/>
      <c r="E22" s="223"/>
      <c r="F22" s="223"/>
      <c r="G22" s="224"/>
      <c r="H22" s="231">
        <v>1081767.73</v>
      </c>
      <c r="I22" s="232">
        <v>373432.17</v>
      </c>
      <c r="J22" s="233">
        <v>697745.74</v>
      </c>
      <c r="K22" s="231">
        <v>981706.76</v>
      </c>
      <c r="L22" s="232">
        <v>373432.17</v>
      </c>
      <c r="M22" s="233">
        <v>697745.74</v>
      </c>
      <c r="N22" s="231">
        <v>1103056.8999999999</v>
      </c>
      <c r="O22" s="232">
        <v>373432.17</v>
      </c>
      <c r="P22" s="233">
        <v>697745.74</v>
      </c>
      <c r="Q22" s="231">
        <v>1269346.5</v>
      </c>
      <c r="R22" s="232">
        <v>373432.17</v>
      </c>
      <c r="S22" s="233">
        <v>697745.74</v>
      </c>
      <c r="T22" s="231">
        <v>1338636.8</v>
      </c>
      <c r="U22" s="232">
        <v>373432.17</v>
      </c>
      <c r="V22" s="233">
        <v>697745.74</v>
      </c>
    </row>
    <row r="23" spans="1:22" ht="18.399999999999999" customHeight="1" x14ac:dyDescent="0.2">
      <c r="A23" s="222" t="s">
        <v>15</v>
      </c>
      <c r="B23" s="223"/>
      <c r="C23" s="223"/>
      <c r="D23" s="223"/>
      <c r="E23" s="223"/>
      <c r="F23" s="223"/>
      <c r="G23" s="224"/>
      <c r="H23" s="228">
        <v>14878265.1</v>
      </c>
      <c r="I23" s="229">
        <v>12728583.199999999</v>
      </c>
      <c r="J23" s="230">
        <v>13240574.68</v>
      </c>
      <c r="K23" s="228">
        <v>14956413.949999999</v>
      </c>
      <c r="L23" s="229">
        <v>12728583.199999999</v>
      </c>
      <c r="M23" s="230">
        <v>13240574.68</v>
      </c>
      <c r="N23" s="228">
        <v>14950840.32</v>
      </c>
      <c r="O23" s="229">
        <v>12728583.199999999</v>
      </c>
      <c r="P23" s="230">
        <v>13240574.68</v>
      </c>
      <c r="Q23" s="228">
        <v>17142503.870000001</v>
      </c>
      <c r="R23" s="229">
        <v>12728583.199999999</v>
      </c>
      <c r="S23" s="230">
        <v>13240574.68</v>
      </c>
      <c r="T23" s="228">
        <v>17243380.489999998</v>
      </c>
      <c r="U23" s="229">
        <v>12728583.199999999</v>
      </c>
      <c r="V23" s="230">
        <v>13240574.68</v>
      </c>
    </row>
    <row r="24" spans="1:22" ht="18.399999999999999" customHeight="1" x14ac:dyDescent="0.2">
      <c r="A24" s="222" t="s">
        <v>16</v>
      </c>
      <c r="B24" s="223"/>
      <c r="C24" s="223"/>
      <c r="D24" s="223"/>
      <c r="E24" s="223"/>
      <c r="F24" s="223"/>
      <c r="G24" s="224"/>
      <c r="H24" s="228">
        <v>177434.14</v>
      </c>
      <c r="I24" s="229">
        <v>548784.99</v>
      </c>
      <c r="J24" s="230">
        <v>408005.67</v>
      </c>
      <c r="K24" s="228">
        <v>177434.14</v>
      </c>
      <c r="L24" s="229">
        <v>548784.99</v>
      </c>
      <c r="M24" s="230">
        <v>408005.67</v>
      </c>
      <c r="N24" s="228">
        <v>177434.14</v>
      </c>
      <c r="O24" s="229">
        <v>548784.99</v>
      </c>
      <c r="P24" s="230">
        <v>408005.67</v>
      </c>
      <c r="Q24" s="228">
        <v>307666.03999999998</v>
      </c>
      <c r="R24" s="229">
        <v>548784.99</v>
      </c>
      <c r="S24" s="230">
        <v>408005.67</v>
      </c>
      <c r="T24" s="228">
        <v>214966.6</v>
      </c>
      <c r="U24" s="229">
        <v>548784.99</v>
      </c>
      <c r="V24" s="230">
        <v>408005.67</v>
      </c>
    </row>
    <row r="25" spans="1:22" ht="18.399999999999999" customHeight="1" thickBot="1" x14ac:dyDescent="0.25">
      <c r="A25" s="207" t="s">
        <v>3</v>
      </c>
      <c r="B25" s="208"/>
      <c r="C25" s="208"/>
      <c r="D25" s="208"/>
      <c r="E25" s="208"/>
      <c r="F25" s="208"/>
      <c r="G25" s="209"/>
      <c r="H25" s="210">
        <v>0</v>
      </c>
      <c r="I25" s="211">
        <v>0</v>
      </c>
      <c r="J25" s="212">
        <v>0</v>
      </c>
      <c r="K25" s="210">
        <v>0</v>
      </c>
      <c r="L25" s="211">
        <v>0</v>
      </c>
      <c r="M25" s="212">
        <v>0</v>
      </c>
      <c r="N25" s="210">
        <v>0</v>
      </c>
      <c r="O25" s="211">
        <v>0</v>
      </c>
      <c r="P25" s="212">
        <v>0</v>
      </c>
      <c r="Q25" s="210">
        <v>0</v>
      </c>
      <c r="R25" s="211">
        <v>0</v>
      </c>
      <c r="S25" s="212">
        <v>0</v>
      </c>
      <c r="T25" s="210">
        <v>7333.61</v>
      </c>
      <c r="U25" s="211">
        <v>0</v>
      </c>
      <c r="V25" s="212">
        <v>0</v>
      </c>
    </row>
    <row r="26" spans="1:22" ht="18.399999999999999" customHeight="1" thickBot="1" x14ac:dyDescent="0.25">
      <c r="A26" s="200" t="s">
        <v>68</v>
      </c>
      <c r="B26" s="201"/>
      <c r="C26" s="201"/>
      <c r="D26" s="201"/>
      <c r="E26" s="201"/>
      <c r="F26" s="201"/>
      <c r="G26" s="202"/>
      <c r="H26" s="219">
        <f>SUM(H22:H25)</f>
        <v>16137466.970000001</v>
      </c>
      <c r="I26" s="220"/>
      <c r="J26" s="220"/>
      <c r="K26" s="219">
        <f>SUM(K22:K25)</f>
        <v>16115554.85</v>
      </c>
      <c r="L26" s="220"/>
      <c r="M26" s="221"/>
      <c r="N26" s="220">
        <f>SUM(N22:N25)</f>
        <v>16231331.360000001</v>
      </c>
      <c r="O26" s="220"/>
      <c r="P26" s="220"/>
      <c r="Q26" s="219">
        <f>SUM(Q22:Q25)</f>
        <v>18719516.41</v>
      </c>
      <c r="R26" s="220"/>
      <c r="S26" s="221"/>
      <c r="T26" s="219">
        <f>SUM(T22:T25)</f>
        <v>18804317.5</v>
      </c>
      <c r="U26" s="220"/>
      <c r="V26" s="221"/>
    </row>
    <row r="27" spans="1:22" ht="18.399999999999999" customHeight="1" x14ac:dyDescent="0.2">
      <c r="A27" s="222" t="s">
        <v>30</v>
      </c>
      <c r="B27" s="223"/>
      <c r="C27" s="223"/>
      <c r="D27" s="223"/>
      <c r="E27" s="223"/>
      <c r="F27" s="223"/>
      <c r="G27" s="224"/>
      <c r="H27" s="225">
        <v>2208804.75</v>
      </c>
      <c r="I27" s="226">
        <v>6001218.2883333303</v>
      </c>
      <c r="J27" s="227">
        <v>5811470.0833333302</v>
      </c>
      <c r="K27" s="225">
        <v>1427193.68</v>
      </c>
      <c r="L27" s="226">
        <v>6001218.2883333303</v>
      </c>
      <c r="M27" s="227">
        <v>5811470.0833333302</v>
      </c>
      <c r="N27" s="225">
        <v>1434798.11</v>
      </c>
      <c r="O27" s="226">
        <v>6001218.2883333303</v>
      </c>
      <c r="P27" s="227">
        <v>5811470.0833333302</v>
      </c>
      <c r="Q27" s="225">
        <v>735595.22</v>
      </c>
      <c r="R27" s="226">
        <v>6001218.2883333303</v>
      </c>
      <c r="S27" s="227">
        <v>5811470.0833333302</v>
      </c>
      <c r="T27" s="225">
        <v>1122022.3700000001</v>
      </c>
      <c r="U27" s="226">
        <v>6001218.2883333303</v>
      </c>
      <c r="V27" s="227">
        <v>5811470.0833333302</v>
      </c>
    </row>
    <row r="28" spans="1:22" ht="18.399999999999999" customHeight="1" thickBot="1" x14ac:dyDescent="0.25">
      <c r="A28" s="207" t="s">
        <v>3</v>
      </c>
      <c r="B28" s="208"/>
      <c r="C28" s="208"/>
      <c r="D28" s="208"/>
      <c r="E28" s="208"/>
      <c r="F28" s="208"/>
      <c r="G28" s="209"/>
      <c r="H28" s="210">
        <v>0</v>
      </c>
      <c r="I28" s="211">
        <v>0</v>
      </c>
      <c r="J28" s="212">
        <v>0</v>
      </c>
      <c r="K28" s="210">
        <v>0</v>
      </c>
      <c r="L28" s="211">
        <v>0</v>
      </c>
      <c r="M28" s="212">
        <v>0</v>
      </c>
      <c r="N28" s="210">
        <v>0</v>
      </c>
      <c r="O28" s="211">
        <v>0</v>
      </c>
      <c r="P28" s="212">
        <v>0</v>
      </c>
      <c r="Q28" s="210">
        <v>0</v>
      </c>
      <c r="R28" s="211">
        <v>0</v>
      </c>
      <c r="S28" s="212">
        <v>0</v>
      </c>
      <c r="T28" s="210">
        <v>0</v>
      </c>
      <c r="U28" s="211">
        <v>0</v>
      </c>
      <c r="V28" s="212">
        <v>0</v>
      </c>
    </row>
    <row r="29" spans="1:22" ht="18.399999999999999" customHeight="1" thickBot="1" x14ac:dyDescent="0.25">
      <c r="A29" s="213" t="s">
        <v>69</v>
      </c>
      <c r="B29" s="214"/>
      <c r="C29" s="214"/>
      <c r="D29" s="214"/>
      <c r="E29" s="214"/>
      <c r="F29" s="214"/>
      <c r="G29" s="215"/>
      <c r="H29" s="216">
        <f>SUM(H26:H28)</f>
        <v>18346271.719999999</v>
      </c>
      <c r="I29" s="217"/>
      <c r="J29" s="217"/>
      <c r="K29" s="216">
        <f>SUM(K26:K28)</f>
        <v>17542748.530000001</v>
      </c>
      <c r="L29" s="217"/>
      <c r="M29" s="218"/>
      <c r="N29" s="217">
        <f>SUM(N26:N28)</f>
        <v>17666129.470000003</v>
      </c>
      <c r="O29" s="217"/>
      <c r="P29" s="217"/>
      <c r="Q29" s="216">
        <f>SUM(Q26:Q28)</f>
        <v>19455111.629999999</v>
      </c>
      <c r="R29" s="217"/>
      <c r="S29" s="218"/>
      <c r="T29" s="216">
        <f>SUM(T26:T28)</f>
        <v>19926339.870000001</v>
      </c>
      <c r="U29" s="217"/>
      <c r="V29" s="218"/>
    </row>
    <row r="30" spans="1:22" ht="16.899999999999999" customHeight="1" x14ac:dyDescent="0.2">
      <c r="A30" s="55" t="s">
        <v>67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V31"/>
  <sheetViews>
    <sheetView zoomScaleNormal="100" workbookViewId="0">
      <selection sqref="A1:C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 x14ac:dyDescent="0.2">
      <c r="A1" s="189" t="str">
        <f>Coordonnées!A1</f>
        <v>Synthèse du Budget</v>
      </c>
      <c r="B1" s="145"/>
      <c r="C1" s="145"/>
      <c r="D1" s="141" t="str">
        <f>Coordonnées!D1</f>
        <v>Administration communale de</v>
      </c>
      <c r="E1" s="141"/>
      <c r="F1" s="141"/>
      <c r="G1" s="141"/>
      <c r="H1" s="141"/>
      <c r="I1" s="141"/>
      <c r="J1" s="139" t="str">
        <f>Coordonnées!J1</f>
        <v>BERNISSART</v>
      </c>
      <c r="K1" s="139"/>
      <c r="L1" s="139"/>
      <c r="M1" s="139"/>
      <c r="N1" s="139"/>
      <c r="O1" s="139"/>
      <c r="P1" s="165" t="str">
        <f>Coordonnées!P1</f>
        <v>Code INS</v>
      </c>
      <c r="Q1" s="166"/>
      <c r="R1" s="161">
        <f>Coordonnées!R1</f>
        <v>51009</v>
      </c>
      <c r="S1" s="162"/>
    </row>
    <row r="2" spans="1:22" x14ac:dyDescent="0.2">
      <c r="A2" s="146"/>
      <c r="B2" s="147"/>
      <c r="C2" s="147"/>
      <c r="D2" s="142"/>
      <c r="E2" s="142"/>
      <c r="F2" s="143"/>
      <c r="G2" s="143"/>
      <c r="H2" s="142"/>
      <c r="I2" s="142"/>
      <c r="J2" s="140"/>
      <c r="K2" s="140"/>
      <c r="L2" s="140"/>
      <c r="M2" s="140"/>
      <c r="N2" s="140"/>
      <c r="O2" s="140"/>
      <c r="P2" s="167" t="str">
        <f>Coordonnées!P2</f>
        <v>Exercice:</v>
      </c>
      <c r="Q2" s="168"/>
      <c r="R2" s="163">
        <f>Coordonnées!R2</f>
        <v>2024</v>
      </c>
      <c r="S2" s="164"/>
    </row>
    <row r="3" spans="1:22" x14ac:dyDescent="0.2">
      <c r="A3" s="82" t="str">
        <f>Coordonnées!A3</f>
        <v>Modèle officiel généré par l'application eComptes © SPW Intérieur et Action Sociale</v>
      </c>
      <c r="B3" s="15"/>
      <c r="C3" s="15"/>
      <c r="D3" s="15"/>
      <c r="E3" s="15"/>
      <c r="F3" s="29"/>
      <c r="G3" s="29"/>
      <c r="H3" s="27"/>
      <c r="I3" s="27"/>
      <c r="J3" s="28"/>
      <c r="K3" s="28"/>
      <c r="L3" s="28"/>
      <c r="M3" s="28"/>
      <c r="N3" s="27"/>
      <c r="O3" s="27"/>
      <c r="P3" s="136" t="str">
        <f>Coordonnées!P3</f>
        <v>Version:</v>
      </c>
      <c r="Q3" s="137"/>
      <c r="R3" s="169">
        <f>Coordonnées!R3</f>
        <v>1</v>
      </c>
      <c r="S3" s="170"/>
    </row>
    <row r="4" spans="1:22" ht="13.15" customHeight="1" x14ac:dyDescent="0.2">
      <c r="A4" s="37"/>
      <c r="B4" s="37"/>
      <c r="C4" s="37"/>
      <c r="D4" s="37"/>
      <c r="E4" s="37"/>
      <c r="F4" s="37"/>
      <c r="G4" s="3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16.899999999999999" customHeight="1" x14ac:dyDescent="0.2">
      <c r="A5" s="3"/>
      <c r="B5" s="18"/>
      <c r="C5" s="18"/>
      <c r="D5" s="18"/>
      <c r="E5" s="18"/>
      <c r="L5" s="40"/>
      <c r="M5" s="40"/>
      <c r="N5" s="40"/>
      <c r="O5" s="40"/>
      <c r="P5" s="40"/>
      <c r="Q5" s="40"/>
      <c r="R5" s="39"/>
      <c r="S5" s="39"/>
    </row>
    <row r="6" spans="1:22" ht="18.399999999999999" customHeight="1" x14ac:dyDescent="0.2">
      <c r="A6" s="13"/>
      <c r="B6" s="18"/>
      <c r="C6" s="18"/>
      <c r="D6" s="18"/>
      <c r="E6" s="18"/>
      <c r="H6" s="242" t="s">
        <v>44</v>
      </c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3"/>
      <c r="U6" s="243"/>
      <c r="V6" s="243"/>
    </row>
    <row r="7" spans="1:22" ht="18.399999999999999" customHeight="1" x14ac:dyDescent="0.2">
      <c r="A7" s="41"/>
      <c r="B7" s="44"/>
      <c r="C7" s="43"/>
      <c r="D7" s="43"/>
      <c r="E7" s="43"/>
      <c r="F7" s="43"/>
      <c r="G7" s="43"/>
      <c r="H7" s="244" t="str">
        <f>Coordonnées!$H$27</f>
        <v>Budget</v>
      </c>
      <c r="I7" s="244"/>
      <c r="J7" s="244"/>
      <c r="K7" s="244" t="str">
        <f>Coordonnées!$H$27</f>
        <v>Budget</v>
      </c>
      <c r="L7" s="244"/>
      <c r="M7" s="244"/>
      <c r="N7" s="244" t="str">
        <f>Coordonnées!$H$27</f>
        <v>Budget</v>
      </c>
      <c r="O7" s="244"/>
      <c r="P7" s="244"/>
      <c r="Q7" s="244" t="str">
        <f>Coordonnées!$H$27</f>
        <v>Budget</v>
      </c>
      <c r="R7" s="244"/>
      <c r="S7" s="244"/>
      <c r="T7" s="244" t="str">
        <f>Coordonnées!$H$27</f>
        <v>Budget</v>
      </c>
      <c r="U7" s="244"/>
      <c r="V7" s="244"/>
    </row>
    <row r="8" spans="1:22" ht="18.399999999999999" customHeight="1" x14ac:dyDescent="0.2">
      <c r="A8" s="41"/>
      <c r="B8" s="47"/>
      <c r="C8" s="43"/>
      <c r="D8" s="43"/>
      <c r="E8" s="43"/>
      <c r="F8" s="43"/>
      <c r="G8" s="43"/>
      <c r="H8" s="245" t="s">
        <v>101</v>
      </c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7"/>
      <c r="U8" s="247"/>
      <c r="V8" s="248"/>
    </row>
    <row r="9" spans="1:22" ht="18.399999999999999" customHeight="1" x14ac:dyDescent="0.2">
      <c r="A9" s="238" t="s">
        <v>2</v>
      </c>
      <c r="B9" s="249"/>
      <c r="C9" s="238"/>
      <c r="D9" s="238"/>
      <c r="E9" s="238"/>
      <c r="F9" s="238"/>
      <c r="G9" s="238"/>
      <c r="H9" s="239">
        <f>K9-1</f>
        <v>2020</v>
      </c>
      <c r="I9" s="239"/>
      <c r="J9" s="239"/>
      <c r="K9" s="239">
        <f>N9-1</f>
        <v>2021</v>
      </c>
      <c r="L9" s="239"/>
      <c r="M9" s="239"/>
      <c r="N9" s="239">
        <f>Q9-1</f>
        <v>2022</v>
      </c>
      <c r="O9" s="239"/>
      <c r="P9" s="239"/>
      <c r="Q9" s="239">
        <f>T9-1</f>
        <v>2023</v>
      </c>
      <c r="R9" s="239"/>
      <c r="S9" s="239"/>
      <c r="T9" s="239">
        <f>R2</f>
        <v>2024</v>
      </c>
      <c r="U9" s="239"/>
      <c r="V9" s="239"/>
    </row>
    <row r="10" spans="1:22" ht="18.399999999999999" customHeight="1" x14ac:dyDescent="0.2">
      <c r="A10" s="240" t="s">
        <v>15</v>
      </c>
      <c r="B10" s="241"/>
      <c r="C10" s="241"/>
      <c r="D10" s="241"/>
      <c r="E10" s="241"/>
      <c r="F10" s="241"/>
      <c r="G10" s="241"/>
      <c r="H10" s="231">
        <v>0</v>
      </c>
      <c r="I10" s="232">
        <v>5512664.2599999998</v>
      </c>
      <c r="J10" s="233">
        <v>5512664.2599999998</v>
      </c>
      <c r="K10" s="231">
        <v>0</v>
      </c>
      <c r="L10" s="232">
        <v>5512664.2599999998</v>
      </c>
      <c r="M10" s="233">
        <v>5512664.2599999998</v>
      </c>
      <c r="N10" s="231">
        <v>0</v>
      </c>
      <c r="O10" s="232">
        <v>5512664.2599999998</v>
      </c>
      <c r="P10" s="233">
        <v>5512664.2599999998</v>
      </c>
      <c r="Q10" s="231">
        <v>0</v>
      </c>
      <c r="R10" s="232">
        <v>5512664.2599999998</v>
      </c>
      <c r="S10" s="233">
        <v>5512664.2599999998</v>
      </c>
      <c r="T10" s="231">
        <v>0</v>
      </c>
      <c r="U10" s="232">
        <v>5512664.2599999998</v>
      </c>
      <c r="V10" s="233">
        <v>5512664.2599999998</v>
      </c>
    </row>
    <row r="11" spans="1:22" ht="18.399999999999999" customHeight="1" x14ac:dyDescent="0.2">
      <c r="A11" s="222" t="s">
        <v>45</v>
      </c>
      <c r="B11" s="223"/>
      <c r="C11" s="223"/>
      <c r="D11" s="223"/>
      <c r="E11" s="223"/>
      <c r="F11" s="223"/>
      <c r="G11" s="223"/>
      <c r="H11" s="228">
        <v>4334550</v>
      </c>
      <c r="I11" s="229">
        <v>2726342.74</v>
      </c>
      <c r="J11" s="230">
        <v>2726342.74</v>
      </c>
      <c r="K11" s="228">
        <v>3162400</v>
      </c>
      <c r="L11" s="229">
        <v>2726342.74</v>
      </c>
      <c r="M11" s="230">
        <v>2726342.74</v>
      </c>
      <c r="N11" s="228">
        <v>1811140.9</v>
      </c>
      <c r="O11" s="229">
        <v>2726342.74</v>
      </c>
      <c r="P11" s="230">
        <v>2726342.74</v>
      </c>
      <c r="Q11" s="228">
        <v>4512605.95</v>
      </c>
      <c r="R11" s="229">
        <v>2726342.74</v>
      </c>
      <c r="S11" s="230">
        <v>2726342.74</v>
      </c>
      <c r="T11" s="228">
        <v>6016670.5999999996</v>
      </c>
      <c r="U11" s="229">
        <v>2726342.74</v>
      </c>
      <c r="V11" s="230">
        <v>2726342.74</v>
      </c>
    </row>
    <row r="12" spans="1:22" ht="18.399999999999999" customHeight="1" x14ac:dyDescent="0.2">
      <c r="A12" s="222" t="s">
        <v>16</v>
      </c>
      <c r="B12" s="223"/>
      <c r="C12" s="223"/>
      <c r="D12" s="223"/>
      <c r="E12" s="223"/>
      <c r="F12" s="223"/>
      <c r="G12" s="223"/>
      <c r="H12" s="228">
        <v>24986.29</v>
      </c>
      <c r="I12" s="229">
        <v>4264832.04</v>
      </c>
      <c r="J12" s="230">
        <v>4264832.04</v>
      </c>
      <c r="K12" s="228">
        <v>34405.660000000003</v>
      </c>
      <c r="L12" s="229">
        <v>4264832.04</v>
      </c>
      <c r="M12" s="230">
        <v>4264832.04</v>
      </c>
      <c r="N12" s="228">
        <v>34405.660000000003</v>
      </c>
      <c r="O12" s="229">
        <v>4264832.04</v>
      </c>
      <c r="P12" s="230">
        <v>4264832.04</v>
      </c>
      <c r="Q12" s="228">
        <v>34405.660000000003</v>
      </c>
      <c r="R12" s="229">
        <v>4264832.04</v>
      </c>
      <c r="S12" s="230">
        <v>4264832.04</v>
      </c>
      <c r="T12" s="228">
        <v>34405.660000000003</v>
      </c>
      <c r="U12" s="229">
        <v>4264832.04</v>
      </c>
      <c r="V12" s="230">
        <v>4264832.04</v>
      </c>
    </row>
    <row r="13" spans="1:22" ht="18.399999999999999" customHeight="1" x14ac:dyDescent="0.2">
      <c r="A13" s="222" t="s">
        <v>3</v>
      </c>
      <c r="B13" s="223"/>
      <c r="C13" s="223"/>
      <c r="D13" s="223"/>
      <c r="E13" s="223"/>
      <c r="F13" s="223"/>
      <c r="G13" s="223"/>
      <c r="H13" s="228">
        <v>0</v>
      </c>
      <c r="I13" s="229">
        <v>41563.69</v>
      </c>
      <c r="J13" s="230">
        <v>41563.69</v>
      </c>
      <c r="K13" s="228">
        <v>0</v>
      </c>
      <c r="L13" s="229">
        <v>41563.69</v>
      </c>
      <c r="M13" s="230">
        <v>41563.69</v>
      </c>
      <c r="N13" s="228">
        <v>0</v>
      </c>
      <c r="O13" s="229">
        <v>41563.69</v>
      </c>
      <c r="P13" s="230">
        <v>41563.69</v>
      </c>
      <c r="Q13" s="228">
        <v>0</v>
      </c>
      <c r="R13" s="229">
        <v>41563.69</v>
      </c>
      <c r="S13" s="230">
        <v>41563.69</v>
      </c>
      <c r="T13" s="228">
        <v>0</v>
      </c>
      <c r="U13" s="229">
        <v>41563.69</v>
      </c>
      <c r="V13" s="230">
        <v>41563.69</v>
      </c>
    </row>
    <row r="14" spans="1:22" ht="18.399999999999999" customHeight="1" thickBot="1" x14ac:dyDescent="0.25">
      <c r="A14" s="207"/>
      <c r="B14" s="208"/>
      <c r="C14" s="208"/>
      <c r="D14" s="208"/>
      <c r="E14" s="208"/>
      <c r="F14" s="208"/>
      <c r="G14" s="208"/>
      <c r="H14" s="210">
        <v>0</v>
      </c>
      <c r="I14" s="211">
        <v>0</v>
      </c>
      <c r="J14" s="212">
        <v>0</v>
      </c>
      <c r="K14" s="210">
        <v>0</v>
      </c>
      <c r="L14" s="211">
        <v>0</v>
      </c>
      <c r="M14" s="212">
        <v>0</v>
      </c>
      <c r="N14" s="210">
        <v>0</v>
      </c>
      <c r="O14" s="211">
        <v>0</v>
      </c>
      <c r="P14" s="212">
        <v>0</v>
      </c>
      <c r="Q14" s="210">
        <v>0</v>
      </c>
      <c r="R14" s="211">
        <v>0</v>
      </c>
      <c r="S14" s="212">
        <v>0</v>
      </c>
      <c r="T14" s="210">
        <v>0</v>
      </c>
      <c r="U14" s="211">
        <v>0</v>
      </c>
      <c r="V14" s="212">
        <v>0</v>
      </c>
    </row>
    <row r="15" spans="1:22" ht="18.399999999999999" customHeight="1" thickBot="1" x14ac:dyDescent="0.25">
      <c r="A15" s="200" t="s">
        <v>68</v>
      </c>
      <c r="B15" s="201"/>
      <c r="C15" s="201"/>
      <c r="D15" s="201"/>
      <c r="E15" s="201"/>
      <c r="F15" s="201"/>
      <c r="G15" s="201"/>
      <c r="H15" s="219">
        <f>SUM(H10:H14)</f>
        <v>4359536.29</v>
      </c>
      <c r="I15" s="220"/>
      <c r="J15" s="221"/>
      <c r="K15" s="220">
        <f>SUM(K10:K14)</f>
        <v>3196805.66</v>
      </c>
      <c r="L15" s="220"/>
      <c r="M15" s="220"/>
      <c r="N15" s="219">
        <f>SUM(N10:N14)</f>
        <v>1845546.5599999998</v>
      </c>
      <c r="O15" s="220"/>
      <c r="P15" s="221"/>
      <c r="Q15" s="220">
        <f>SUM(Q10:Q14)</f>
        <v>4547011.6100000003</v>
      </c>
      <c r="R15" s="220"/>
      <c r="S15" s="221"/>
      <c r="T15" s="220">
        <f>SUM(T10:T14)</f>
        <v>6051076.2599999998</v>
      </c>
      <c r="U15" s="220"/>
      <c r="V15" s="221"/>
    </row>
    <row r="16" spans="1:22" ht="18.399999999999999" customHeight="1" x14ac:dyDescent="0.2">
      <c r="A16" s="222" t="s">
        <v>30</v>
      </c>
      <c r="B16" s="223"/>
      <c r="C16" s="223"/>
      <c r="D16" s="223"/>
      <c r="E16" s="223"/>
      <c r="F16" s="223"/>
      <c r="G16" s="223"/>
      <c r="H16" s="225">
        <v>15000</v>
      </c>
      <c r="I16" s="226">
        <v>1521059.02</v>
      </c>
      <c r="J16" s="227">
        <v>2351270.66</v>
      </c>
      <c r="K16" s="225">
        <v>0</v>
      </c>
      <c r="L16" s="226">
        <v>1659060.83</v>
      </c>
      <c r="M16" s="227">
        <v>1521059.02</v>
      </c>
      <c r="N16" s="225">
        <v>2267174.13</v>
      </c>
      <c r="O16" s="226">
        <v>2230351.92</v>
      </c>
      <c r="P16" s="227">
        <v>1659060.83</v>
      </c>
      <c r="Q16" s="225">
        <v>257000</v>
      </c>
      <c r="R16" s="226">
        <v>2351270.66</v>
      </c>
      <c r="S16" s="227">
        <v>2230351.92</v>
      </c>
      <c r="T16" s="225">
        <v>387000</v>
      </c>
      <c r="U16" s="226">
        <v>2351270.66</v>
      </c>
      <c r="V16" s="227">
        <v>2230351.92</v>
      </c>
    </row>
    <row r="17" spans="1:22" ht="18.399999999999999" customHeight="1" thickBot="1" x14ac:dyDescent="0.25">
      <c r="A17" s="207" t="s">
        <v>3</v>
      </c>
      <c r="B17" s="208"/>
      <c r="C17" s="208"/>
      <c r="D17" s="208"/>
      <c r="E17" s="208"/>
      <c r="F17" s="208"/>
      <c r="G17" s="208"/>
      <c r="H17" s="210">
        <v>0</v>
      </c>
      <c r="I17" s="211">
        <v>1192323.53</v>
      </c>
      <c r="J17" s="212">
        <v>824300.6</v>
      </c>
      <c r="K17" s="210">
        <v>0</v>
      </c>
      <c r="L17" s="211">
        <v>4295659.8600000003</v>
      </c>
      <c r="M17" s="212">
        <v>1192323.53</v>
      </c>
      <c r="N17" s="210">
        <v>0</v>
      </c>
      <c r="O17" s="211">
        <v>1045347.08</v>
      </c>
      <c r="P17" s="212">
        <v>4295659.8600000003</v>
      </c>
      <c r="Q17" s="210">
        <v>414962.87</v>
      </c>
      <c r="R17" s="211">
        <v>824300.6</v>
      </c>
      <c r="S17" s="212">
        <v>1045347.08</v>
      </c>
      <c r="T17" s="210">
        <v>154084</v>
      </c>
      <c r="U17" s="211">
        <v>824300.6</v>
      </c>
      <c r="V17" s="212">
        <v>1045347.08</v>
      </c>
    </row>
    <row r="18" spans="1:22" ht="18.399999999999999" customHeight="1" thickBot="1" x14ac:dyDescent="0.25">
      <c r="A18" s="213" t="s">
        <v>69</v>
      </c>
      <c r="B18" s="214"/>
      <c r="C18" s="214"/>
      <c r="D18" s="214"/>
      <c r="E18" s="214"/>
      <c r="F18" s="214"/>
      <c r="G18" s="214"/>
      <c r="H18" s="216">
        <f>SUM(H15:H17)</f>
        <v>4374536.29</v>
      </c>
      <c r="I18" s="217"/>
      <c r="J18" s="218"/>
      <c r="K18" s="217">
        <f>SUM(K15:K17)</f>
        <v>3196805.66</v>
      </c>
      <c r="L18" s="217"/>
      <c r="M18" s="217"/>
      <c r="N18" s="216">
        <f>SUM(N15:N17)</f>
        <v>4112720.6899999995</v>
      </c>
      <c r="O18" s="217"/>
      <c r="P18" s="218"/>
      <c r="Q18" s="216">
        <f>SUM(Q15:Q17)</f>
        <v>5218974.4800000004</v>
      </c>
      <c r="R18" s="217"/>
      <c r="S18" s="218"/>
      <c r="T18" s="216">
        <f>SUM(T15:T17)</f>
        <v>6592160.2599999998</v>
      </c>
      <c r="U18" s="217"/>
      <c r="V18" s="218"/>
    </row>
    <row r="19" spans="1:22" s="72" customFormat="1" ht="28.15" customHeight="1" x14ac:dyDescent="0.2">
      <c r="A19" s="84" t="s">
        <v>67</v>
      </c>
      <c r="B19" s="85"/>
      <c r="C19" s="85"/>
      <c r="D19" s="85"/>
      <c r="E19" s="85"/>
      <c r="H19" s="86"/>
      <c r="I19" s="86"/>
      <c r="J19" s="86"/>
      <c r="K19" s="86"/>
      <c r="L19" s="87"/>
      <c r="M19" s="87"/>
      <c r="N19" s="87"/>
      <c r="O19" s="87"/>
      <c r="P19" s="87"/>
      <c r="Q19" s="87"/>
      <c r="R19" s="87"/>
      <c r="S19" s="87"/>
    </row>
    <row r="20" spans="1:22" ht="18.399999999999999" customHeight="1" x14ac:dyDescent="0.2">
      <c r="A20" s="42"/>
      <c r="B20" s="43"/>
      <c r="C20" s="43"/>
      <c r="D20" s="43"/>
      <c r="E20" s="43"/>
      <c r="F20" s="43"/>
      <c r="G20" s="43"/>
      <c r="H20" s="234" t="s">
        <v>102</v>
      </c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6"/>
      <c r="U20" s="236"/>
      <c r="V20" s="237"/>
    </row>
    <row r="21" spans="1:22" ht="18.399999999999999" customHeight="1" x14ac:dyDescent="0.2">
      <c r="A21" s="238" t="s">
        <v>2</v>
      </c>
      <c r="B21" s="238"/>
      <c r="C21" s="238"/>
      <c r="D21" s="238"/>
      <c r="E21" s="238"/>
      <c r="F21" s="238"/>
      <c r="G21" s="238"/>
      <c r="H21" s="239">
        <f>K21-1</f>
        <v>2020</v>
      </c>
      <c r="I21" s="239"/>
      <c r="J21" s="239"/>
      <c r="K21" s="239">
        <f>N21-1</f>
        <v>2021</v>
      </c>
      <c r="L21" s="239"/>
      <c r="M21" s="239"/>
      <c r="N21" s="239">
        <f>Q21-1</f>
        <v>2022</v>
      </c>
      <c r="O21" s="239"/>
      <c r="P21" s="239"/>
      <c r="Q21" s="239">
        <f>T21-1</f>
        <v>2023</v>
      </c>
      <c r="R21" s="239"/>
      <c r="S21" s="239"/>
      <c r="T21" s="239">
        <f>R2</f>
        <v>2024</v>
      </c>
      <c r="U21" s="239"/>
      <c r="V21" s="239"/>
    </row>
    <row r="22" spans="1:22" ht="18.399999999999999" customHeight="1" x14ac:dyDescent="0.2">
      <c r="A22" s="240" t="s">
        <v>15</v>
      </c>
      <c r="B22" s="241"/>
      <c r="C22" s="241"/>
      <c r="D22" s="241"/>
      <c r="E22" s="241"/>
      <c r="F22" s="241"/>
      <c r="G22" s="241"/>
      <c r="H22" s="231">
        <v>1860781.06</v>
      </c>
      <c r="I22" s="232">
        <v>373432.17</v>
      </c>
      <c r="J22" s="233">
        <v>697745.74</v>
      </c>
      <c r="K22" s="231">
        <v>1311690.52</v>
      </c>
      <c r="L22" s="232">
        <v>365967.42</v>
      </c>
      <c r="M22" s="233">
        <v>373432.17</v>
      </c>
      <c r="N22" s="231">
        <v>285000</v>
      </c>
      <c r="O22" s="232">
        <v>414709.37</v>
      </c>
      <c r="P22" s="233">
        <v>365967.42</v>
      </c>
      <c r="Q22" s="231">
        <v>708292.87</v>
      </c>
      <c r="R22" s="232">
        <v>697745.74</v>
      </c>
      <c r="S22" s="233">
        <v>414709.37</v>
      </c>
      <c r="T22" s="231">
        <v>1235910</v>
      </c>
      <c r="U22" s="232">
        <v>557211.56000000006</v>
      </c>
      <c r="V22" s="233">
        <v>577850.16</v>
      </c>
    </row>
    <row r="23" spans="1:22" ht="18.399999999999999" customHeight="1" x14ac:dyDescent="0.2">
      <c r="A23" s="222" t="s">
        <v>45</v>
      </c>
      <c r="B23" s="223"/>
      <c r="C23" s="223"/>
      <c r="D23" s="223"/>
      <c r="E23" s="223"/>
      <c r="F23" s="223"/>
      <c r="G23" s="223"/>
      <c r="H23" s="228">
        <v>0</v>
      </c>
      <c r="I23" s="229">
        <v>12728583.199999999</v>
      </c>
      <c r="J23" s="230">
        <v>13240574.68</v>
      </c>
      <c r="K23" s="228">
        <v>0</v>
      </c>
      <c r="L23" s="229">
        <v>12120371.99</v>
      </c>
      <c r="M23" s="230">
        <v>12728583.199999999</v>
      </c>
      <c r="N23" s="228">
        <v>0</v>
      </c>
      <c r="O23" s="229">
        <v>12941517.73</v>
      </c>
      <c r="P23" s="230">
        <v>12120371.99</v>
      </c>
      <c r="Q23" s="228">
        <v>0</v>
      </c>
      <c r="R23" s="229">
        <v>13240574.68</v>
      </c>
      <c r="S23" s="230">
        <v>12941517.73</v>
      </c>
      <c r="T23" s="228">
        <v>154084</v>
      </c>
      <c r="U23" s="229">
        <v>13289626.9983333</v>
      </c>
      <c r="V23" s="230">
        <v>13396094.2633333</v>
      </c>
    </row>
    <row r="24" spans="1:22" ht="18.399999999999999" customHeight="1" x14ac:dyDescent="0.2">
      <c r="A24" s="222" t="s">
        <v>16</v>
      </c>
      <c r="B24" s="223"/>
      <c r="C24" s="223"/>
      <c r="D24" s="223"/>
      <c r="E24" s="223"/>
      <c r="F24" s="223"/>
      <c r="G24" s="223"/>
      <c r="H24" s="228">
        <v>2348883.94</v>
      </c>
      <c r="I24" s="229">
        <v>548784.99</v>
      </c>
      <c r="J24" s="230">
        <v>408005.67</v>
      </c>
      <c r="K24" s="228">
        <v>1725809.48</v>
      </c>
      <c r="L24" s="229">
        <v>536819.05000000005</v>
      </c>
      <c r="M24" s="230">
        <v>548784.99</v>
      </c>
      <c r="N24" s="228">
        <v>1218456.3600000001</v>
      </c>
      <c r="O24" s="229">
        <v>344975.81</v>
      </c>
      <c r="P24" s="230">
        <v>536819.05000000005</v>
      </c>
      <c r="Q24" s="228">
        <v>3330940.24</v>
      </c>
      <c r="R24" s="229">
        <v>408005.67</v>
      </c>
      <c r="S24" s="230">
        <v>344975.81</v>
      </c>
      <c r="T24" s="228">
        <v>3222704.61</v>
      </c>
      <c r="U24" s="229">
        <v>128208.38666666699</v>
      </c>
      <c r="V24" s="230">
        <v>26303.796666666702</v>
      </c>
    </row>
    <row r="25" spans="1:22" ht="18.399999999999999" customHeight="1" thickBot="1" x14ac:dyDescent="0.25">
      <c r="A25" s="222" t="s">
        <v>3</v>
      </c>
      <c r="B25" s="223"/>
      <c r="C25" s="223"/>
      <c r="D25" s="223"/>
      <c r="E25" s="223"/>
      <c r="F25" s="223"/>
      <c r="G25" s="223"/>
      <c r="H25" s="210">
        <v>0</v>
      </c>
      <c r="I25" s="211">
        <v>0</v>
      </c>
      <c r="J25" s="212">
        <v>0</v>
      </c>
      <c r="K25" s="210">
        <v>0</v>
      </c>
      <c r="L25" s="211">
        <v>0</v>
      </c>
      <c r="M25" s="212">
        <v>0</v>
      </c>
      <c r="N25" s="210">
        <v>0</v>
      </c>
      <c r="O25" s="211">
        <v>0</v>
      </c>
      <c r="P25" s="212">
        <v>0</v>
      </c>
      <c r="Q25" s="210">
        <v>0</v>
      </c>
      <c r="R25" s="211">
        <v>0</v>
      </c>
      <c r="S25" s="212">
        <v>0</v>
      </c>
      <c r="T25" s="210">
        <v>0</v>
      </c>
      <c r="U25" s="211">
        <v>0</v>
      </c>
      <c r="V25" s="212">
        <v>0</v>
      </c>
    </row>
    <row r="26" spans="1:22" ht="18.399999999999999" customHeight="1" thickBot="1" x14ac:dyDescent="0.25">
      <c r="A26" s="200" t="s">
        <v>68</v>
      </c>
      <c r="B26" s="201"/>
      <c r="C26" s="201"/>
      <c r="D26" s="201"/>
      <c r="E26" s="201"/>
      <c r="F26" s="201"/>
      <c r="G26" s="202"/>
      <c r="H26" s="219">
        <f>SUM(H22:H25)</f>
        <v>4209665</v>
      </c>
      <c r="I26" s="220"/>
      <c r="J26" s="220"/>
      <c r="K26" s="219">
        <f>SUM(K22:K25)</f>
        <v>3037500</v>
      </c>
      <c r="L26" s="220"/>
      <c r="M26" s="221"/>
      <c r="N26" s="220">
        <f>SUM(N22:N25)</f>
        <v>1503456.36</v>
      </c>
      <c r="O26" s="220"/>
      <c r="P26" s="220"/>
      <c r="Q26" s="219">
        <f>SUM(Q22:Q25)</f>
        <v>4039233.1100000003</v>
      </c>
      <c r="R26" s="220"/>
      <c r="S26" s="221"/>
      <c r="T26" s="219">
        <f>SUM(T22:T25)</f>
        <v>4612698.6099999994</v>
      </c>
      <c r="U26" s="220"/>
      <c r="V26" s="221"/>
    </row>
    <row r="27" spans="1:22" ht="18.399999999999999" customHeight="1" x14ac:dyDescent="0.2">
      <c r="A27" s="222" t="s">
        <v>30</v>
      </c>
      <c r="B27" s="223"/>
      <c r="C27" s="223"/>
      <c r="D27" s="223"/>
      <c r="E27" s="223"/>
      <c r="F27" s="223"/>
      <c r="G27" s="224"/>
      <c r="H27" s="225">
        <v>198511.87</v>
      </c>
      <c r="I27" s="226"/>
      <c r="J27" s="227"/>
      <c r="K27" s="225">
        <v>68159.509999999995</v>
      </c>
      <c r="L27" s="226">
        <v>10122961.629999999</v>
      </c>
      <c r="M27" s="227">
        <v>6628334.5600000005</v>
      </c>
      <c r="N27" s="225">
        <v>2113572.9900000002</v>
      </c>
      <c r="O27" s="226">
        <v>6248838.1500000004</v>
      </c>
      <c r="P27" s="227">
        <v>10122961.629999999</v>
      </c>
      <c r="Q27" s="225">
        <v>602109.27</v>
      </c>
      <c r="R27" s="226">
        <v>6834216</v>
      </c>
      <c r="S27" s="227">
        <v>6248838.1500000004</v>
      </c>
      <c r="T27" s="225">
        <v>489907.4</v>
      </c>
      <c r="U27" s="226">
        <v>6001218.2883333303</v>
      </c>
      <c r="V27" s="227">
        <v>5811470.0833333302</v>
      </c>
    </row>
    <row r="28" spans="1:22" ht="18.399999999999999" customHeight="1" thickBot="1" x14ac:dyDescent="0.25">
      <c r="A28" s="207" t="s">
        <v>3</v>
      </c>
      <c r="B28" s="208"/>
      <c r="C28" s="208"/>
      <c r="D28" s="208"/>
      <c r="E28" s="208"/>
      <c r="F28" s="208"/>
      <c r="G28" s="209"/>
      <c r="H28" s="210">
        <v>164871.29</v>
      </c>
      <c r="I28" s="211">
        <v>0</v>
      </c>
      <c r="J28" s="212">
        <v>0</v>
      </c>
      <c r="K28" s="210">
        <v>159305.66</v>
      </c>
      <c r="L28" s="211">
        <v>0</v>
      </c>
      <c r="M28" s="212">
        <v>0</v>
      </c>
      <c r="N28" s="210">
        <v>861791.47</v>
      </c>
      <c r="O28" s="211">
        <v>0</v>
      </c>
      <c r="P28" s="212">
        <v>0</v>
      </c>
      <c r="Q28" s="210">
        <v>932741.37</v>
      </c>
      <c r="R28" s="211">
        <v>0</v>
      </c>
      <c r="S28" s="212">
        <v>0</v>
      </c>
      <c r="T28" s="210">
        <v>1592461.65</v>
      </c>
      <c r="U28" s="211">
        <v>0</v>
      </c>
      <c r="V28" s="212">
        <v>0</v>
      </c>
    </row>
    <row r="29" spans="1:22" ht="18.399999999999999" customHeight="1" thickBot="1" x14ac:dyDescent="0.25">
      <c r="A29" s="213" t="s">
        <v>69</v>
      </c>
      <c r="B29" s="214"/>
      <c r="C29" s="214"/>
      <c r="D29" s="214"/>
      <c r="E29" s="214"/>
      <c r="F29" s="214"/>
      <c r="G29" s="215"/>
      <c r="H29" s="216">
        <f>SUM(H26:H28)</f>
        <v>4573048.16</v>
      </c>
      <c r="I29" s="217"/>
      <c r="J29" s="217"/>
      <c r="K29" s="216">
        <f>SUM(K26:K28)</f>
        <v>3264965.17</v>
      </c>
      <c r="L29" s="217"/>
      <c r="M29" s="218"/>
      <c r="N29" s="217">
        <f>SUM(N26:N28)</f>
        <v>4478820.82</v>
      </c>
      <c r="O29" s="217"/>
      <c r="P29" s="217"/>
      <c r="Q29" s="216">
        <f>SUM(Q26:Q28)</f>
        <v>5574083.7500000009</v>
      </c>
      <c r="R29" s="217"/>
      <c r="S29" s="218"/>
      <c r="T29" s="216">
        <f>SUM(T26:T28)</f>
        <v>6695067.6600000001</v>
      </c>
      <c r="U29" s="217"/>
      <c r="V29" s="218"/>
    </row>
    <row r="30" spans="1:22" ht="16.899999999999999" customHeight="1" x14ac:dyDescent="0.2">
      <c r="A30" s="42" t="s">
        <v>67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2" ht="16.899999999999999" customHeight="1" x14ac:dyDescent="0.2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89" t="str">
        <f>Coordonnées!A1</f>
        <v>Synthèse du Budget</v>
      </c>
      <c r="B1" s="145"/>
      <c r="C1" s="145"/>
      <c r="D1" s="59"/>
      <c r="E1" s="141" t="s">
        <v>0</v>
      </c>
      <c r="F1" s="141"/>
      <c r="G1" s="145" t="str">
        <f>Coordonnées!J1</f>
        <v>BERNISSART</v>
      </c>
      <c r="H1" s="145"/>
      <c r="I1" s="61" t="s">
        <v>39</v>
      </c>
      <c r="J1" s="74">
        <f>Coordonnées!R1</f>
        <v>51009</v>
      </c>
    </row>
    <row r="2" spans="1:10" ht="16.149999999999999" customHeight="1" x14ac:dyDescent="0.2">
      <c r="A2" s="146"/>
      <c r="B2" s="147"/>
      <c r="C2" s="147"/>
      <c r="D2" s="60"/>
      <c r="E2" s="142"/>
      <c r="F2" s="142"/>
      <c r="G2" s="147"/>
      <c r="H2" s="147"/>
      <c r="I2" s="62" t="s">
        <v>1</v>
      </c>
      <c r="J2" s="75">
        <f>Coordonnées!R2</f>
        <v>2024</v>
      </c>
    </row>
    <row r="3" spans="1:10" s="72" customFormat="1" ht="27" customHeight="1" x14ac:dyDescent="0.2">
      <c r="A3" s="83" t="str">
        <f>Coordonnées!A3</f>
        <v>Modèle officiel généré par l'application eComptes © SPW Intérieur et Action Sociale</v>
      </c>
      <c r="B3" s="69"/>
      <c r="C3" s="69"/>
      <c r="D3" s="69"/>
      <c r="E3" s="69"/>
      <c r="F3" s="70"/>
      <c r="G3" s="70"/>
      <c r="H3" s="71"/>
      <c r="I3" s="71" t="s">
        <v>40</v>
      </c>
      <c r="J3" s="73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56" t="s">
        <v>46</v>
      </c>
      <c r="F4" s="257"/>
      <c r="G4" s="257"/>
      <c r="H4" s="257"/>
      <c r="I4" s="257"/>
    </row>
    <row r="5" spans="1:10" ht="17.649999999999999" customHeight="1" x14ac:dyDescent="0.2">
      <c r="A5" s="14"/>
      <c r="E5" s="264" t="s">
        <v>70</v>
      </c>
      <c r="F5" s="265"/>
      <c r="G5" s="265"/>
      <c r="H5" s="265"/>
      <c r="I5" s="265"/>
    </row>
    <row r="6" spans="1:10" ht="17.649999999999999" customHeight="1" x14ac:dyDescent="0.2">
      <c r="A6" s="14"/>
      <c r="E6" s="67" t="str">
        <f>Coordonnées!$H$27</f>
        <v>Budget</v>
      </c>
      <c r="F6" s="67" t="str">
        <f>Coordonnées!$H$27</f>
        <v>Budget</v>
      </c>
      <c r="G6" s="67" t="str">
        <f>Coordonnées!$H$27</f>
        <v>Budget</v>
      </c>
      <c r="H6" s="67" t="str">
        <f>Coordonnées!$H$27</f>
        <v>Budget</v>
      </c>
      <c r="I6" s="67" t="str">
        <f>Coordonnées!$H$27</f>
        <v>Budget</v>
      </c>
    </row>
    <row r="7" spans="1:10" ht="17.649999999999999" customHeight="1" x14ac:dyDescent="0.2">
      <c r="A7" s="14"/>
      <c r="E7" s="63">
        <f>F7-1</f>
        <v>2020</v>
      </c>
      <c r="F7" s="63">
        <f>G7-1</f>
        <v>2021</v>
      </c>
      <c r="G7" s="63">
        <f>H7-1</f>
        <v>2022</v>
      </c>
      <c r="H7" s="63">
        <f>I7-1</f>
        <v>2023</v>
      </c>
      <c r="I7" s="63">
        <f>J2</f>
        <v>2024</v>
      </c>
    </row>
    <row r="8" spans="1:10" ht="30" customHeight="1" x14ac:dyDescent="0.2">
      <c r="A8" s="250" t="s">
        <v>36</v>
      </c>
      <c r="B8" s="251"/>
      <c r="C8" s="251"/>
      <c r="D8" s="252"/>
      <c r="E8" s="120">
        <v>278046.13</v>
      </c>
      <c r="F8" s="120">
        <v>193564</v>
      </c>
      <c r="G8" s="120">
        <v>326988.64</v>
      </c>
      <c r="H8" s="120">
        <v>342038.42</v>
      </c>
      <c r="I8" s="120">
        <v>219527.04000000001</v>
      </c>
    </row>
    <row r="9" spans="1:10" ht="30" customHeight="1" x14ac:dyDescent="0.2">
      <c r="A9" s="253" t="s">
        <v>19</v>
      </c>
      <c r="B9" s="254"/>
      <c r="C9" s="254"/>
      <c r="D9" s="255"/>
      <c r="E9" s="120">
        <v>3356076.69</v>
      </c>
      <c r="F9" s="120">
        <v>3539501.98</v>
      </c>
      <c r="G9" s="120">
        <v>3693612.02</v>
      </c>
      <c r="H9" s="120">
        <v>4459573.8600000003</v>
      </c>
      <c r="I9" s="120">
        <v>4003059.86</v>
      </c>
    </row>
    <row r="10" spans="1:10" ht="30" customHeight="1" x14ac:dyDescent="0.2">
      <c r="A10" s="253" t="s">
        <v>20</v>
      </c>
      <c r="B10" s="254"/>
      <c r="C10" s="254"/>
      <c r="D10" s="255"/>
      <c r="E10" s="120">
        <v>1833681.95</v>
      </c>
      <c r="F10" s="120">
        <v>1683241.7</v>
      </c>
      <c r="G10" s="120">
        <v>1528867.1</v>
      </c>
      <c r="H10" s="120">
        <v>1686700.44</v>
      </c>
      <c r="I10" s="120">
        <v>1749595.19</v>
      </c>
    </row>
    <row r="11" spans="1:10" ht="30" customHeight="1" x14ac:dyDescent="0.2">
      <c r="A11" s="253" t="s">
        <v>21</v>
      </c>
      <c r="B11" s="254"/>
      <c r="C11" s="254"/>
      <c r="D11" s="255"/>
      <c r="E11" s="120">
        <v>2702782.81</v>
      </c>
      <c r="F11" s="120">
        <v>2698494.75</v>
      </c>
      <c r="G11" s="120">
        <v>2798884.22</v>
      </c>
      <c r="H11" s="120">
        <v>3365182.36</v>
      </c>
      <c r="I11" s="120">
        <v>3594655.95</v>
      </c>
    </row>
    <row r="12" spans="1:10" ht="30" customHeight="1" x14ac:dyDescent="0.2">
      <c r="A12" s="253" t="s">
        <v>29</v>
      </c>
      <c r="B12" s="254"/>
      <c r="C12" s="254"/>
      <c r="D12" s="255"/>
      <c r="E12" s="120">
        <v>514185.24</v>
      </c>
      <c r="F12" s="120">
        <v>493493.55</v>
      </c>
      <c r="G12" s="120">
        <v>449541.02</v>
      </c>
      <c r="H12" s="120">
        <v>508600.28</v>
      </c>
      <c r="I12" s="120">
        <v>583993.55000000005</v>
      </c>
    </row>
    <row r="13" spans="1:10" ht="30" customHeight="1" x14ac:dyDescent="0.2">
      <c r="A13" s="253" t="s">
        <v>22</v>
      </c>
      <c r="B13" s="254"/>
      <c r="C13" s="254"/>
      <c r="D13" s="255"/>
      <c r="E13" s="120">
        <v>14605.54</v>
      </c>
      <c r="F13" s="120">
        <v>14695.5</v>
      </c>
      <c r="G13" s="120">
        <v>14615.94</v>
      </c>
      <c r="H13" s="120">
        <v>15347.23</v>
      </c>
      <c r="I13" s="120">
        <v>16728.53</v>
      </c>
    </row>
    <row r="14" spans="1:10" ht="30" customHeight="1" x14ac:dyDescent="0.2">
      <c r="A14" s="253" t="s">
        <v>23</v>
      </c>
      <c r="B14" s="254"/>
      <c r="C14" s="254"/>
      <c r="D14" s="255"/>
      <c r="E14" s="120">
        <v>989889.44</v>
      </c>
      <c r="F14" s="120">
        <v>991615.18</v>
      </c>
      <c r="G14" s="120">
        <v>999141.29</v>
      </c>
      <c r="H14" s="120">
        <v>1194249.78</v>
      </c>
      <c r="I14" s="120">
        <v>1246613.82</v>
      </c>
    </row>
    <row r="15" spans="1:10" ht="30" customHeight="1" x14ac:dyDescent="0.2">
      <c r="A15" s="253" t="s">
        <v>24</v>
      </c>
      <c r="B15" s="254"/>
      <c r="C15" s="254"/>
      <c r="D15" s="255"/>
      <c r="E15" s="120">
        <v>1571780.72</v>
      </c>
      <c r="F15" s="120">
        <v>1484108.71</v>
      </c>
      <c r="G15" s="120">
        <v>1593844.04</v>
      </c>
      <c r="H15" s="120">
        <v>1909254.84</v>
      </c>
      <c r="I15" s="120">
        <v>1838344.75</v>
      </c>
    </row>
    <row r="16" spans="1:10" ht="30" customHeight="1" x14ac:dyDescent="0.2">
      <c r="A16" s="258" t="s">
        <v>33</v>
      </c>
      <c r="B16" s="259"/>
      <c r="C16" s="259"/>
      <c r="D16" s="260"/>
      <c r="E16" s="120">
        <v>43882</v>
      </c>
      <c r="F16" s="120">
        <v>45229</v>
      </c>
      <c r="G16" s="120">
        <v>45229</v>
      </c>
      <c r="H16" s="120">
        <v>46951.8</v>
      </c>
      <c r="I16" s="120">
        <v>52131.58</v>
      </c>
    </row>
    <row r="17" spans="1:9" ht="30" customHeight="1" x14ac:dyDescent="0.2">
      <c r="A17" s="253" t="s">
        <v>32</v>
      </c>
      <c r="B17" s="254"/>
      <c r="C17" s="254"/>
      <c r="D17" s="255"/>
      <c r="E17" s="120">
        <v>192531.22</v>
      </c>
      <c r="F17" s="120">
        <v>178889.97</v>
      </c>
      <c r="G17" s="120">
        <v>152759.44</v>
      </c>
      <c r="H17" s="120">
        <v>175151.28</v>
      </c>
      <c r="I17" s="120">
        <v>162616.41</v>
      </c>
    </row>
    <row r="18" spans="1:9" ht="30" customHeight="1" x14ac:dyDescent="0.2">
      <c r="A18" s="253" t="s">
        <v>25</v>
      </c>
      <c r="B18" s="254"/>
      <c r="C18" s="254"/>
      <c r="D18" s="255"/>
      <c r="E18" s="120">
        <v>3671365.77</v>
      </c>
      <c r="F18" s="120">
        <v>3708464.49</v>
      </c>
      <c r="G18" s="120">
        <v>3594224.98</v>
      </c>
      <c r="H18" s="120">
        <v>3925541.14</v>
      </c>
      <c r="I18" s="120">
        <v>4156303.97</v>
      </c>
    </row>
    <row r="19" spans="1:9" ht="30" customHeight="1" x14ac:dyDescent="0.2">
      <c r="A19" s="258" t="s">
        <v>26</v>
      </c>
      <c r="B19" s="259"/>
      <c r="C19" s="259"/>
      <c r="D19" s="260"/>
      <c r="E19" s="120">
        <v>962150.41</v>
      </c>
      <c r="F19" s="120">
        <v>975449.29</v>
      </c>
      <c r="G19" s="120">
        <v>995520.78</v>
      </c>
      <c r="H19" s="120">
        <v>1065601.6599999999</v>
      </c>
      <c r="I19" s="120">
        <v>1070371.28</v>
      </c>
    </row>
    <row r="20" spans="1:9" ht="30" customHeight="1" x14ac:dyDescent="0.2">
      <c r="A20" s="253" t="s">
        <v>27</v>
      </c>
      <c r="B20" s="254"/>
      <c r="C20" s="254"/>
      <c r="D20" s="255"/>
      <c r="E20" s="120">
        <v>97891.44</v>
      </c>
      <c r="F20" s="120">
        <v>99840.13</v>
      </c>
      <c r="G20" s="120">
        <v>100666.47</v>
      </c>
      <c r="H20" s="120">
        <v>105411.43</v>
      </c>
      <c r="I20" s="120">
        <v>108675.57</v>
      </c>
    </row>
    <row r="21" spans="1:9" ht="30" customHeight="1" x14ac:dyDescent="0.2">
      <c r="A21" s="261" t="s">
        <v>28</v>
      </c>
      <c r="B21" s="262"/>
      <c r="C21" s="262"/>
      <c r="D21" s="263"/>
      <c r="E21" s="120">
        <v>1700</v>
      </c>
      <c r="F21" s="120">
        <v>1700</v>
      </c>
      <c r="G21" s="120">
        <v>1700</v>
      </c>
      <c r="H21" s="120">
        <v>1700</v>
      </c>
      <c r="I21" s="120">
        <v>1700</v>
      </c>
    </row>
  </sheetData>
  <mergeCells count="19"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1:C2"/>
    <mergeCell ref="A8:D8"/>
    <mergeCell ref="A9:D9"/>
    <mergeCell ref="G1:H2"/>
    <mergeCell ref="E1:F2"/>
    <mergeCell ref="E4:I4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89" t="str">
        <f>Coordonnées!A1</f>
        <v>Synthèse du Budget</v>
      </c>
      <c r="B1" s="145"/>
      <c r="C1" s="145"/>
      <c r="D1" s="59"/>
      <c r="E1" s="141" t="s">
        <v>0</v>
      </c>
      <c r="F1" s="141"/>
      <c r="G1" s="145" t="str">
        <f>Coordonnées!J1</f>
        <v>BERNISSART</v>
      </c>
      <c r="H1" s="145"/>
      <c r="I1" s="61" t="s">
        <v>39</v>
      </c>
      <c r="J1" s="74">
        <f>Coordonnées!R1</f>
        <v>51009</v>
      </c>
    </row>
    <row r="2" spans="1:10" ht="16.149999999999999" customHeight="1" x14ac:dyDescent="0.2">
      <c r="A2" s="146"/>
      <c r="B2" s="147"/>
      <c r="C2" s="147"/>
      <c r="D2" s="60"/>
      <c r="E2" s="142"/>
      <c r="F2" s="142"/>
      <c r="G2" s="147"/>
      <c r="H2" s="147"/>
      <c r="I2" s="62" t="s">
        <v>1</v>
      </c>
      <c r="J2" s="75">
        <f>Coordonnées!R2</f>
        <v>2024</v>
      </c>
    </row>
    <row r="3" spans="1:10" s="72" customFormat="1" ht="27" customHeight="1" x14ac:dyDescent="0.2">
      <c r="A3" s="83" t="str">
        <f>Coordonnées!A3</f>
        <v>Modèle officiel généré par l'application eComptes © SPW Intérieur et Action Sociale</v>
      </c>
      <c r="B3" s="69"/>
      <c r="C3" s="69"/>
      <c r="D3" s="69"/>
      <c r="E3" s="69"/>
      <c r="F3" s="70"/>
      <c r="G3" s="70"/>
      <c r="H3" s="71"/>
      <c r="I3" s="71" t="s">
        <v>40</v>
      </c>
      <c r="J3" s="73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56" t="s">
        <v>46</v>
      </c>
      <c r="F4" s="257"/>
      <c r="G4" s="257"/>
      <c r="H4" s="257"/>
      <c r="I4" s="257"/>
    </row>
    <row r="5" spans="1:10" ht="17.649999999999999" customHeight="1" x14ac:dyDescent="0.2">
      <c r="A5" s="14"/>
      <c r="E5" s="266" t="s">
        <v>71</v>
      </c>
      <c r="F5" s="267"/>
      <c r="G5" s="267"/>
      <c r="H5" s="267"/>
      <c r="I5" s="267"/>
    </row>
    <row r="6" spans="1:10" ht="17.649999999999999" customHeight="1" x14ac:dyDescent="0.2">
      <c r="A6" s="14"/>
      <c r="E6" s="67" t="str">
        <f>Coordonnées!$H$27</f>
        <v>Budget</v>
      </c>
      <c r="F6" s="67" t="str">
        <f>Coordonnées!$H$27</f>
        <v>Budget</v>
      </c>
      <c r="G6" s="67" t="str">
        <f>Coordonnées!$H$27</f>
        <v>Budget</v>
      </c>
      <c r="H6" s="67" t="str">
        <f>Coordonnées!$H$27</f>
        <v>Budget</v>
      </c>
      <c r="I6" s="67" t="str">
        <f>Coordonnées!$H$27</f>
        <v>Budget</v>
      </c>
    </row>
    <row r="7" spans="1:10" ht="17.649999999999999" customHeight="1" x14ac:dyDescent="0.2">
      <c r="A7" s="14"/>
      <c r="E7" s="63">
        <f>F7-1</f>
        <v>2020</v>
      </c>
      <c r="F7" s="63">
        <f>G7-1</f>
        <v>2021</v>
      </c>
      <c r="G7" s="63">
        <f>H7-1</f>
        <v>2022</v>
      </c>
      <c r="H7" s="63">
        <f>I7-1</f>
        <v>2023</v>
      </c>
      <c r="I7" s="63">
        <f>J2</f>
        <v>2024</v>
      </c>
    </row>
    <row r="8" spans="1:10" ht="30" customHeight="1" x14ac:dyDescent="0.2">
      <c r="A8" s="250" t="s">
        <v>36</v>
      </c>
      <c r="B8" s="251"/>
      <c r="C8" s="251"/>
      <c r="D8" s="252"/>
      <c r="E8" s="120">
        <v>13219189.060000001</v>
      </c>
      <c r="F8" s="120">
        <v>12361528.869999999</v>
      </c>
      <c r="G8" s="120">
        <v>14160225.970000001</v>
      </c>
      <c r="H8" s="120">
        <v>15797870.98</v>
      </c>
      <c r="I8" s="120">
        <v>16125094.800000001</v>
      </c>
    </row>
    <row r="9" spans="1:10" ht="30" customHeight="1" x14ac:dyDescent="0.2">
      <c r="A9" s="253" t="s">
        <v>19</v>
      </c>
      <c r="B9" s="254"/>
      <c r="C9" s="254"/>
      <c r="D9" s="255"/>
      <c r="E9" s="120">
        <v>553188.73</v>
      </c>
      <c r="F9" s="120">
        <v>562087.31999999995</v>
      </c>
      <c r="G9" s="120">
        <v>306739.49</v>
      </c>
      <c r="H9" s="120">
        <v>338126.58</v>
      </c>
      <c r="I9" s="120">
        <v>395415.81</v>
      </c>
    </row>
    <row r="10" spans="1:10" ht="30" customHeight="1" x14ac:dyDescent="0.2">
      <c r="A10" s="253" t="s">
        <v>20</v>
      </c>
      <c r="B10" s="254"/>
      <c r="C10" s="254"/>
      <c r="D10" s="255"/>
      <c r="E10" s="120">
        <v>90000.63</v>
      </c>
      <c r="F10" s="120">
        <v>90468.69</v>
      </c>
      <c r="G10" s="120">
        <v>11491.44</v>
      </c>
      <c r="H10" s="120">
        <v>0</v>
      </c>
      <c r="I10" s="120">
        <v>0</v>
      </c>
    </row>
    <row r="11" spans="1:10" ht="30" customHeight="1" x14ac:dyDescent="0.2">
      <c r="A11" s="253" t="s">
        <v>21</v>
      </c>
      <c r="B11" s="254"/>
      <c r="C11" s="254"/>
      <c r="D11" s="255"/>
      <c r="E11" s="120">
        <v>629670.57999999996</v>
      </c>
      <c r="F11" s="120">
        <v>649808.56999999995</v>
      </c>
      <c r="G11" s="120">
        <v>91722</v>
      </c>
      <c r="H11" s="120">
        <v>89855</v>
      </c>
      <c r="I11" s="120">
        <v>80595</v>
      </c>
    </row>
    <row r="12" spans="1:10" ht="30" customHeight="1" x14ac:dyDescent="0.2">
      <c r="A12" s="253" t="s">
        <v>29</v>
      </c>
      <c r="B12" s="254"/>
      <c r="C12" s="254"/>
      <c r="D12" s="255"/>
      <c r="E12" s="120">
        <v>567902.66</v>
      </c>
      <c r="F12" s="120">
        <v>541647.54</v>
      </c>
      <c r="G12" s="120">
        <v>551615.1</v>
      </c>
      <c r="H12" s="120">
        <v>687058.31</v>
      </c>
      <c r="I12" s="120">
        <v>677717.32</v>
      </c>
    </row>
    <row r="13" spans="1:10" ht="30" customHeight="1" x14ac:dyDescent="0.2">
      <c r="A13" s="253" t="s">
        <v>22</v>
      </c>
      <c r="B13" s="254"/>
      <c r="C13" s="254"/>
      <c r="D13" s="255"/>
      <c r="E13" s="120">
        <v>22100</v>
      </c>
      <c r="F13" s="120">
        <v>22398.23</v>
      </c>
      <c r="G13" s="120">
        <v>22710</v>
      </c>
      <c r="H13" s="120">
        <v>24058.78</v>
      </c>
      <c r="I13" s="120">
        <v>25387.200000000001</v>
      </c>
    </row>
    <row r="14" spans="1:10" ht="30" customHeight="1" x14ac:dyDescent="0.2">
      <c r="A14" s="253" t="s">
        <v>23</v>
      </c>
      <c r="B14" s="254"/>
      <c r="C14" s="254"/>
      <c r="D14" s="255"/>
      <c r="E14" s="120">
        <v>507335.96</v>
      </c>
      <c r="F14" s="120">
        <v>520630.87</v>
      </c>
      <c r="G14" s="120">
        <v>440628.29</v>
      </c>
      <c r="H14" s="120">
        <v>524093.24</v>
      </c>
      <c r="I14" s="120">
        <v>602707.38</v>
      </c>
    </row>
    <row r="15" spans="1:10" ht="30" customHeight="1" x14ac:dyDescent="0.2">
      <c r="A15" s="253" t="s">
        <v>24</v>
      </c>
      <c r="B15" s="254"/>
      <c r="C15" s="254"/>
      <c r="D15" s="255"/>
      <c r="E15" s="120">
        <v>375761.21</v>
      </c>
      <c r="F15" s="120">
        <v>371531.08</v>
      </c>
      <c r="G15" s="120">
        <v>303932.01</v>
      </c>
      <c r="H15" s="120">
        <v>328758.76</v>
      </c>
      <c r="I15" s="120">
        <v>343869.52</v>
      </c>
    </row>
    <row r="16" spans="1:10" ht="30" customHeight="1" x14ac:dyDescent="0.2">
      <c r="A16" s="258" t="s">
        <v>33</v>
      </c>
      <c r="B16" s="259"/>
      <c r="C16" s="259"/>
      <c r="D16" s="260"/>
      <c r="E16" s="120">
        <v>0</v>
      </c>
      <c r="F16" s="120">
        <v>0</v>
      </c>
      <c r="G16" s="120">
        <v>0</v>
      </c>
      <c r="H16" s="120">
        <v>0</v>
      </c>
      <c r="I16" s="120">
        <v>0</v>
      </c>
    </row>
    <row r="17" spans="1:9" ht="30" customHeight="1" x14ac:dyDescent="0.2">
      <c r="A17" s="253" t="s">
        <v>32</v>
      </c>
      <c r="B17" s="254"/>
      <c r="C17" s="254"/>
      <c r="D17" s="255"/>
      <c r="E17" s="120">
        <v>0</v>
      </c>
      <c r="F17" s="120">
        <v>0</v>
      </c>
      <c r="G17" s="120">
        <v>0</v>
      </c>
      <c r="H17" s="120">
        <v>0</v>
      </c>
      <c r="I17" s="120">
        <v>0</v>
      </c>
    </row>
    <row r="18" spans="1:9" ht="30" customHeight="1" x14ac:dyDescent="0.2">
      <c r="A18" s="253" t="s">
        <v>25</v>
      </c>
      <c r="B18" s="254"/>
      <c r="C18" s="254"/>
      <c r="D18" s="255"/>
      <c r="E18" s="120">
        <v>2299040.15</v>
      </c>
      <c r="F18" s="120">
        <v>2340255.19</v>
      </c>
      <c r="G18" s="120">
        <v>1724528.71</v>
      </c>
      <c r="H18" s="120">
        <v>1603306.94</v>
      </c>
      <c r="I18" s="120">
        <v>1616670.38</v>
      </c>
    </row>
    <row r="19" spans="1:9" ht="30" customHeight="1" x14ac:dyDescent="0.2">
      <c r="A19" s="258" t="s">
        <v>26</v>
      </c>
      <c r="B19" s="259"/>
      <c r="C19" s="259"/>
      <c r="D19" s="260"/>
      <c r="E19" s="120">
        <v>25382.46</v>
      </c>
      <c r="F19" s="120">
        <v>25382.46</v>
      </c>
      <c r="G19" s="120">
        <v>27814.1</v>
      </c>
      <c r="H19" s="120">
        <v>37483.040000000001</v>
      </c>
      <c r="I19" s="120">
        <v>34382.46</v>
      </c>
    </row>
    <row r="20" spans="1:9" ht="30" customHeight="1" x14ac:dyDescent="0.2">
      <c r="A20" s="253" t="s">
        <v>27</v>
      </c>
      <c r="B20" s="254"/>
      <c r="C20" s="254"/>
      <c r="D20" s="255"/>
      <c r="E20" s="120">
        <v>34700.28</v>
      </c>
      <c r="F20" s="120">
        <v>35009.71</v>
      </c>
      <c r="G20" s="120">
        <v>2722.36</v>
      </c>
      <c r="H20" s="120">
        <v>2500</v>
      </c>
      <c r="I20" s="120">
        <v>2500</v>
      </c>
    </row>
    <row r="21" spans="1:9" ht="30" customHeight="1" x14ac:dyDescent="0.2">
      <c r="A21" s="261" t="s">
        <v>28</v>
      </c>
      <c r="B21" s="262"/>
      <c r="C21" s="262"/>
      <c r="D21" s="263"/>
      <c r="E21" s="120">
        <v>22000</v>
      </c>
      <c r="F21" s="120">
        <v>22000</v>
      </c>
      <c r="G21" s="120">
        <v>22000</v>
      </c>
      <c r="H21" s="120">
        <v>22000</v>
      </c>
      <c r="I21" s="120">
        <v>22000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89" t="str">
        <f>Coordonnées!A1</f>
        <v>Synthèse du Budget</v>
      </c>
      <c r="B1" s="145"/>
      <c r="C1" s="145"/>
      <c r="D1" s="59"/>
      <c r="E1" s="141" t="s">
        <v>0</v>
      </c>
      <c r="F1" s="141"/>
      <c r="G1" s="145" t="str">
        <f>Coordonnées!J1</f>
        <v>BERNISSART</v>
      </c>
      <c r="H1" s="145"/>
      <c r="I1" s="61" t="s">
        <v>39</v>
      </c>
      <c r="J1" s="74">
        <f>Coordonnées!R1</f>
        <v>51009</v>
      </c>
    </row>
    <row r="2" spans="1:10" ht="16.149999999999999" customHeight="1" x14ac:dyDescent="0.2">
      <c r="A2" s="146"/>
      <c r="B2" s="147"/>
      <c r="C2" s="147"/>
      <c r="D2" s="60"/>
      <c r="E2" s="142"/>
      <c r="F2" s="142"/>
      <c r="G2" s="147"/>
      <c r="H2" s="147"/>
      <c r="I2" s="62" t="s">
        <v>1</v>
      </c>
      <c r="J2" s="75">
        <f>Coordonnées!R2</f>
        <v>2024</v>
      </c>
    </row>
    <row r="3" spans="1:10" s="72" customFormat="1" ht="27" customHeight="1" x14ac:dyDescent="0.2">
      <c r="A3" s="83" t="str">
        <f>Coordonnées!A3</f>
        <v>Modèle officiel généré par l'application eComptes © SPW Intérieur et Action Sociale</v>
      </c>
      <c r="B3" s="69"/>
      <c r="C3" s="69"/>
      <c r="D3" s="69"/>
      <c r="E3" s="69"/>
      <c r="F3" s="70"/>
      <c r="G3" s="70"/>
      <c r="I3" s="71" t="s">
        <v>40</v>
      </c>
      <c r="J3" s="73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56" t="s">
        <v>46</v>
      </c>
      <c r="F4" s="257"/>
      <c r="G4" s="257"/>
      <c r="H4" s="257"/>
      <c r="I4" s="257"/>
    </row>
    <row r="5" spans="1:10" ht="17.649999999999999" customHeight="1" x14ac:dyDescent="0.2">
      <c r="A5" s="14"/>
      <c r="E5" s="268" t="s">
        <v>72</v>
      </c>
      <c r="F5" s="269"/>
      <c r="G5" s="269"/>
      <c r="H5" s="269"/>
      <c r="I5" s="269"/>
    </row>
    <row r="6" spans="1:10" ht="17.649999999999999" customHeight="1" x14ac:dyDescent="0.2">
      <c r="A6" s="14"/>
      <c r="E6" s="67" t="str">
        <f>Coordonnées!$H$27</f>
        <v>Budget</v>
      </c>
      <c r="F6" s="67" t="str">
        <f>Coordonnées!$H$27</f>
        <v>Budget</v>
      </c>
      <c r="G6" s="67" t="str">
        <f>Coordonnées!$H$27</f>
        <v>Budget</v>
      </c>
      <c r="H6" s="67" t="str">
        <f>Coordonnées!$H$27</f>
        <v>Budget</v>
      </c>
      <c r="I6" s="67" t="str">
        <f>Coordonnées!$H$27</f>
        <v>Budget</v>
      </c>
    </row>
    <row r="7" spans="1:10" ht="17.649999999999999" customHeight="1" x14ac:dyDescent="0.2">
      <c r="A7" s="14"/>
      <c r="E7" s="63">
        <f>F7-1</f>
        <v>2020</v>
      </c>
      <c r="F7" s="63">
        <f>G7-1</f>
        <v>2021</v>
      </c>
      <c r="G7" s="63">
        <f>H7-1</f>
        <v>2022</v>
      </c>
      <c r="H7" s="63">
        <f>I7-1</f>
        <v>2023</v>
      </c>
      <c r="I7" s="63">
        <f>J2</f>
        <v>2024</v>
      </c>
    </row>
    <row r="8" spans="1:10" ht="30" customHeight="1" x14ac:dyDescent="0.2">
      <c r="A8" s="250" t="s">
        <v>36</v>
      </c>
      <c r="B8" s="251"/>
      <c r="C8" s="251"/>
      <c r="D8" s="252"/>
      <c r="E8" s="120">
        <v>0</v>
      </c>
      <c r="F8" s="120">
        <v>0</v>
      </c>
      <c r="G8" s="120">
        <v>0</v>
      </c>
      <c r="H8" s="120">
        <v>414962.87</v>
      </c>
      <c r="I8" s="120">
        <v>154084</v>
      </c>
    </row>
    <row r="9" spans="1:10" ht="30" customHeight="1" x14ac:dyDescent="0.2">
      <c r="A9" s="253" t="s">
        <v>19</v>
      </c>
      <c r="B9" s="254"/>
      <c r="C9" s="254"/>
      <c r="D9" s="255"/>
      <c r="E9" s="120">
        <v>192200</v>
      </c>
      <c r="F9" s="120">
        <v>163800</v>
      </c>
      <c r="G9" s="120">
        <v>618700</v>
      </c>
      <c r="H9" s="120">
        <v>457785</v>
      </c>
      <c r="I9" s="120">
        <v>1299630.75</v>
      </c>
    </row>
    <row r="10" spans="1:10" ht="30" customHeight="1" x14ac:dyDescent="0.2">
      <c r="A10" s="253" t="s">
        <v>20</v>
      </c>
      <c r="B10" s="254"/>
      <c r="C10" s="254"/>
      <c r="D10" s="255"/>
      <c r="E10" s="120">
        <v>0</v>
      </c>
      <c r="F10" s="120">
        <v>0</v>
      </c>
      <c r="G10" s="120">
        <v>0</v>
      </c>
      <c r="H10" s="120">
        <v>350000</v>
      </c>
      <c r="I10" s="120">
        <v>8000</v>
      </c>
    </row>
    <row r="11" spans="1:10" ht="30" customHeight="1" x14ac:dyDescent="0.2">
      <c r="A11" s="253" t="s">
        <v>21</v>
      </c>
      <c r="B11" s="254"/>
      <c r="C11" s="254"/>
      <c r="D11" s="255"/>
      <c r="E11" s="120">
        <v>757000</v>
      </c>
      <c r="F11" s="120">
        <v>720500</v>
      </c>
      <c r="G11" s="120">
        <v>340000</v>
      </c>
      <c r="H11" s="120">
        <v>2987474.95</v>
      </c>
      <c r="I11" s="120">
        <v>2871127.65</v>
      </c>
    </row>
    <row r="12" spans="1:10" ht="30" customHeight="1" x14ac:dyDescent="0.2">
      <c r="A12" s="253" t="s">
        <v>29</v>
      </c>
      <c r="B12" s="254"/>
      <c r="C12" s="254"/>
      <c r="D12" s="255"/>
      <c r="E12" s="120">
        <v>31000</v>
      </c>
      <c r="F12" s="120">
        <v>77000</v>
      </c>
      <c r="G12" s="120">
        <v>38000</v>
      </c>
      <c r="H12" s="120">
        <v>38000</v>
      </c>
      <c r="I12" s="120">
        <v>51500</v>
      </c>
    </row>
    <row r="13" spans="1:10" ht="30" customHeight="1" x14ac:dyDescent="0.2">
      <c r="A13" s="253" t="s">
        <v>22</v>
      </c>
      <c r="B13" s="254"/>
      <c r="C13" s="254"/>
      <c r="D13" s="255"/>
      <c r="E13" s="120">
        <v>0</v>
      </c>
      <c r="F13" s="120">
        <v>0</v>
      </c>
      <c r="G13" s="120">
        <v>0</v>
      </c>
      <c r="H13" s="120">
        <v>0</v>
      </c>
      <c r="I13" s="120">
        <v>0</v>
      </c>
    </row>
    <row r="14" spans="1:10" ht="30" customHeight="1" x14ac:dyDescent="0.2">
      <c r="A14" s="253" t="s">
        <v>23</v>
      </c>
      <c r="B14" s="254"/>
      <c r="C14" s="254"/>
      <c r="D14" s="255"/>
      <c r="E14" s="120">
        <v>936550</v>
      </c>
      <c r="F14" s="120">
        <v>894550</v>
      </c>
      <c r="G14" s="120">
        <v>87750</v>
      </c>
      <c r="H14" s="120">
        <v>449346</v>
      </c>
      <c r="I14" s="120">
        <v>718960</v>
      </c>
    </row>
    <row r="15" spans="1:10" ht="30" customHeight="1" x14ac:dyDescent="0.2">
      <c r="A15" s="253" t="s">
        <v>24</v>
      </c>
      <c r="B15" s="254"/>
      <c r="C15" s="254"/>
      <c r="D15" s="255"/>
      <c r="E15" s="120">
        <v>2197500</v>
      </c>
      <c r="F15" s="120">
        <v>1220400</v>
      </c>
      <c r="G15" s="120">
        <v>422000</v>
      </c>
      <c r="H15" s="120">
        <v>180000</v>
      </c>
      <c r="I15" s="120">
        <v>67500</v>
      </c>
    </row>
    <row r="16" spans="1:10" ht="30" customHeight="1" x14ac:dyDescent="0.2">
      <c r="A16" s="258" t="s">
        <v>33</v>
      </c>
      <c r="B16" s="259"/>
      <c r="C16" s="259"/>
      <c r="D16" s="260"/>
      <c r="E16" s="120">
        <v>0</v>
      </c>
      <c r="F16" s="120">
        <v>0</v>
      </c>
      <c r="G16" s="120">
        <v>0</v>
      </c>
      <c r="H16" s="120">
        <v>0</v>
      </c>
      <c r="I16" s="120">
        <v>0</v>
      </c>
    </row>
    <row r="17" spans="1:9" ht="30" customHeight="1" x14ac:dyDescent="0.2">
      <c r="A17" s="253" t="s">
        <v>32</v>
      </c>
      <c r="B17" s="254"/>
      <c r="C17" s="254"/>
      <c r="D17" s="255"/>
      <c r="E17" s="120">
        <v>20000</v>
      </c>
      <c r="F17" s="120">
        <v>23750</v>
      </c>
      <c r="G17" s="120">
        <v>23750</v>
      </c>
      <c r="H17" s="120">
        <v>13750</v>
      </c>
      <c r="I17" s="120">
        <v>10000</v>
      </c>
    </row>
    <row r="18" spans="1:9" ht="30" customHeight="1" x14ac:dyDescent="0.2">
      <c r="A18" s="253" t="s">
        <v>25</v>
      </c>
      <c r="B18" s="254"/>
      <c r="C18" s="254"/>
      <c r="D18" s="255"/>
      <c r="E18" s="120">
        <v>170300</v>
      </c>
      <c r="F18" s="120">
        <v>16400</v>
      </c>
      <c r="G18" s="120">
        <v>27300</v>
      </c>
      <c r="H18" s="120">
        <v>23750</v>
      </c>
      <c r="I18" s="120">
        <v>970952.2</v>
      </c>
    </row>
    <row r="19" spans="1:9" ht="30" customHeight="1" x14ac:dyDescent="0.2">
      <c r="A19" s="258" t="s">
        <v>26</v>
      </c>
      <c r="B19" s="259"/>
      <c r="C19" s="259"/>
      <c r="D19" s="260"/>
      <c r="E19" s="120">
        <v>54986.29</v>
      </c>
      <c r="F19" s="120">
        <v>80405.66</v>
      </c>
      <c r="G19" s="120">
        <v>288046.56</v>
      </c>
      <c r="H19" s="120">
        <v>46905.66</v>
      </c>
      <c r="I19" s="120">
        <v>53405.66</v>
      </c>
    </row>
    <row r="20" spans="1:9" ht="30" customHeight="1" x14ac:dyDescent="0.2">
      <c r="A20" s="253" t="s">
        <v>27</v>
      </c>
      <c r="B20" s="254"/>
      <c r="C20" s="254"/>
      <c r="D20" s="255"/>
      <c r="E20" s="120">
        <v>0</v>
      </c>
      <c r="F20" s="120">
        <v>0</v>
      </c>
      <c r="G20" s="120">
        <v>0</v>
      </c>
      <c r="H20" s="120">
        <v>0</v>
      </c>
      <c r="I20" s="120">
        <v>0</v>
      </c>
    </row>
    <row r="21" spans="1:9" ht="30" customHeight="1" x14ac:dyDescent="0.2">
      <c r="A21" s="261" t="s">
        <v>28</v>
      </c>
      <c r="B21" s="262"/>
      <c r="C21" s="262"/>
      <c r="D21" s="263"/>
      <c r="E21" s="120">
        <v>0</v>
      </c>
      <c r="F21" s="120">
        <v>0</v>
      </c>
      <c r="G21" s="120">
        <v>0</v>
      </c>
      <c r="H21" s="120">
        <v>0</v>
      </c>
      <c r="I21" s="120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J64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89" t="str">
        <f>Coordonnées!A1</f>
        <v>Synthèse du Budget</v>
      </c>
      <c r="B1" s="145"/>
      <c r="C1" s="145"/>
      <c r="D1" s="59"/>
      <c r="E1" s="141" t="s">
        <v>0</v>
      </c>
      <c r="F1" s="141"/>
      <c r="G1" s="145" t="str">
        <f>Coordonnées!J1</f>
        <v>BERNISSART</v>
      </c>
      <c r="H1" s="145"/>
      <c r="I1" s="61" t="s">
        <v>39</v>
      </c>
      <c r="J1" s="74">
        <f>Coordonnées!R1</f>
        <v>51009</v>
      </c>
    </row>
    <row r="2" spans="1:10" ht="16.149999999999999" customHeight="1" x14ac:dyDescent="0.2">
      <c r="A2" s="146"/>
      <c r="B2" s="147"/>
      <c r="C2" s="147"/>
      <c r="D2" s="60"/>
      <c r="E2" s="142"/>
      <c r="F2" s="142"/>
      <c r="G2" s="147"/>
      <c r="H2" s="147"/>
      <c r="I2" s="62" t="s">
        <v>1</v>
      </c>
      <c r="J2" s="75">
        <f>Coordonnées!R2</f>
        <v>2024</v>
      </c>
    </row>
    <row r="3" spans="1:10" s="72" customFormat="1" ht="27" customHeight="1" x14ac:dyDescent="0.2">
      <c r="A3" s="83" t="str">
        <f>Coordonnées!A3</f>
        <v>Modèle officiel généré par l'application eComptes © SPW Intérieur et Action Sociale</v>
      </c>
      <c r="B3" s="69"/>
      <c r="C3" s="69"/>
      <c r="D3" s="69"/>
      <c r="E3" s="69"/>
      <c r="F3" s="70"/>
      <c r="G3" s="70"/>
      <c r="H3" s="71"/>
      <c r="I3" s="71" t="s">
        <v>40</v>
      </c>
      <c r="J3" s="73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56" t="s">
        <v>46</v>
      </c>
      <c r="F4" s="257"/>
      <c r="G4" s="257"/>
      <c r="H4" s="257"/>
      <c r="I4" s="257"/>
    </row>
    <row r="5" spans="1:10" ht="17.649999999999999" customHeight="1" x14ac:dyDescent="0.2">
      <c r="A5" s="14"/>
      <c r="E5" s="270" t="s">
        <v>73</v>
      </c>
      <c r="F5" s="271"/>
      <c r="G5" s="271"/>
      <c r="H5" s="271"/>
      <c r="I5" s="271"/>
    </row>
    <row r="6" spans="1:10" ht="17.649999999999999" customHeight="1" x14ac:dyDescent="0.2">
      <c r="A6" s="14"/>
      <c r="E6" s="67" t="str">
        <f>Coordonnées!$H$27</f>
        <v>Budget</v>
      </c>
      <c r="F6" s="67" t="str">
        <f>Coordonnées!$H$27</f>
        <v>Budget</v>
      </c>
      <c r="G6" s="67" t="str">
        <f>Coordonnées!$H$27</f>
        <v>Budget</v>
      </c>
      <c r="H6" s="67" t="str">
        <f>Coordonnées!$H$27</f>
        <v>Budget</v>
      </c>
      <c r="I6" s="67" t="str">
        <f>Coordonnées!$H$27</f>
        <v>Budget</v>
      </c>
    </row>
    <row r="7" spans="1:10" ht="17.649999999999999" customHeight="1" x14ac:dyDescent="0.2">
      <c r="A7" s="14"/>
      <c r="E7" s="63">
        <f>F7-1</f>
        <v>2020</v>
      </c>
      <c r="F7" s="63">
        <f>G7-1</f>
        <v>2021</v>
      </c>
      <c r="G7" s="63">
        <f>H7-1</f>
        <v>2022</v>
      </c>
      <c r="H7" s="63">
        <f>I7-1</f>
        <v>2023</v>
      </c>
      <c r="I7" s="63">
        <f>J2</f>
        <v>2024</v>
      </c>
    </row>
    <row r="8" spans="1:10" ht="30" customHeight="1" x14ac:dyDescent="0.2">
      <c r="A8" s="250" t="s">
        <v>36</v>
      </c>
      <c r="B8" s="251"/>
      <c r="C8" s="251"/>
      <c r="D8" s="252"/>
      <c r="E8" s="120">
        <v>363383.16</v>
      </c>
      <c r="F8" s="120">
        <v>227465.17</v>
      </c>
      <c r="G8" s="120">
        <v>1227295.99</v>
      </c>
      <c r="H8" s="120">
        <v>1287850.6399999999</v>
      </c>
      <c r="I8" s="120">
        <v>1695369.05</v>
      </c>
    </row>
    <row r="9" spans="1:10" ht="30" customHeight="1" x14ac:dyDescent="0.2">
      <c r="A9" s="253" t="s">
        <v>19</v>
      </c>
      <c r="B9" s="254"/>
      <c r="C9" s="254"/>
      <c r="D9" s="255"/>
      <c r="E9" s="120">
        <v>156100</v>
      </c>
      <c r="F9" s="120">
        <v>143500</v>
      </c>
      <c r="G9" s="120">
        <v>589000</v>
      </c>
      <c r="H9" s="120">
        <v>430000</v>
      </c>
      <c r="I9" s="120">
        <v>1394714.75</v>
      </c>
    </row>
    <row r="10" spans="1:10" ht="30" customHeight="1" x14ac:dyDescent="0.2">
      <c r="A10" s="253" t="s">
        <v>20</v>
      </c>
      <c r="B10" s="254"/>
      <c r="C10" s="254"/>
      <c r="D10" s="255"/>
      <c r="E10" s="120">
        <v>0</v>
      </c>
      <c r="F10" s="120">
        <v>0</v>
      </c>
      <c r="G10" s="120">
        <v>0</v>
      </c>
      <c r="H10" s="120">
        <v>350000</v>
      </c>
      <c r="I10" s="120">
        <v>0</v>
      </c>
    </row>
    <row r="11" spans="1:10" ht="30" customHeight="1" x14ac:dyDescent="0.2">
      <c r="A11" s="253" t="s">
        <v>21</v>
      </c>
      <c r="B11" s="254"/>
      <c r="C11" s="254"/>
      <c r="D11" s="255"/>
      <c r="E11" s="120">
        <v>750000</v>
      </c>
      <c r="F11" s="120">
        <v>699500</v>
      </c>
      <c r="G11" s="120">
        <v>306000</v>
      </c>
      <c r="H11" s="120">
        <v>2593387.11</v>
      </c>
      <c r="I11" s="120">
        <v>1643614.07</v>
      </c>
    </row>
    <row r="12" spans="1:10" ht="30" customHeight="1" x14ac:dyDescent="0.2">
      <c r="A12" s="253" t="s">
        <v>29</v>
      </c>
      <c r="B12" s="254"/>
      <c r="C12" s="254"/>
      <c r="D12" s="255"/>
      <c r="E12" s="120">
        <v>25000</v>
      </c>
      <c r="F12" s="120">
        <v>72000</v>
      </c>
      <c r="G12" s="120">
        <v>38000</v>
      </c>
      <c r="H12" s="120">
        <v>38000</v>
      </c>
      <c r="I12" s="120">
        <v>51500</v>
      </c>
    </row>
    <row r="13" spans="1:10" ht="30" customHeight="1" x14ac:dyDescent="0.2">
      <c r="A13" s="253" t="s">
        <v>22</v>
      </c>
      <c r="B13" s="254"/>
      <c r="C13" s="254"/>
      <c r="D13" s="255"/>
      <c r="E13" s="120">
        <v>0</v>
      </c>
      <c r="F13" s="120">
        <v>0</v>
      </c>
      <c r="G13" s="120">
        <v>0</v>
      </c>
      <c r="H13" s="120">
        <v>0</v>
      </c>
      <c r="I13" s="120">
        <v>0</v>
      </c>
    </row>
    <row r="14" spans="1:10" ht="30" customHeight="1" x14ac:dyDescent="0.2">
      <c r="A14" s="253" t="s">
        <v>23</v>
      </c>
      <c r="B14" s="254"/>
      <c r="C14" s="254"/>
      <c r="D14" s="255"/>
      <c r="E14" s="120">
        <v>908000</v>
      </c>
      <c r="F14" s="120">
        <v>858000</v>
      </c>
      <c r="G14" s="120">
        <v>50000</v>
      </c>
      <c r="H14" s="120">
        <v>434346</v>
      </c>
      <c r="I14" s="120">
        <v>528917.59</v>
      </c>
    </row>
    <row r="15" spans="1:10" ht="30" customHeight="1" x14ac:dyDescent="0.2">
      <c r="A15" s="253" t="s">
        <v>24</v>
      </c>
      <c r="B15" s="254"/>
      <c r="C15" s="254"/>
      <c r="D15" s="255"/>
      <c r="E15" s="120">
        <v>2169565</v>
      </c>
      <c r="F15" s="120">
        <v>1207000</v>
      </c>
      <c r="G15" s="120">
        <v>377000</v>
      </c>
      <c r="H15" s="120">
        <v>161500</v>
      </c>
      <c r="I15" s="120">
        <v>40000</v>
      </c>
    </row>
    <row r="16" spans="1:10" ht="30" customHeight="1" x14ac:dyDescent="0.2">
      <c r="A16" s="258" t="s">
        <v>33</v>
      </c>
      <c r="B16" s="259"/>
      <c r="C16" s="259"/>
      <c r="D16" s="260"/>
      <c r="E16" s="120">
        <v>0</v>
      </c>
      <c r="F16" s="120">
        <v>0</v>
      </c>
      <c r="G16" s="120">
        <v>0</v>
      </c>
      <c r="H16" s="120">
        <v>0</v>
      </c>
      <c r="I16" s="120">
        <v>0</v>
      </c>
    </row>
    <row r="17" spans="1:9" ht="30" customHeight="1" x14ac:dyDescent="0.2">
      <c r="A17" s="253" t="s">
        <v>32</v>
      </c>
      <c r="B17" s="254"/>
      <c r="C17" s="254"/>
      <c r="D17" s="255"/>
      <c r="E17" s="120">
        <v>20000</v>
      </c>
      <c r="F17" s="120">
        <v>20000</v>
      </c>
      <c r="G17" s="120">
        <v>20000</v>
      </c>
      <c r="H17" s="120">
        <v>10000</v>
      </c>
      <c r="I17" s="120">
        <v>0</v>
      </c>
    </row>
    <row r="18" spans="1:9" ht="30" customHeight="1" x14ac:dyDescent="0.2">
      <c r="A18" s="253" t="s">
        <v>25</v>
      </c>
      <c r="B18" s="254"/>
      <c r="C18" s="254"/>
      <c r="D18" s="255"/>
      <c r="E18" s="120">
        <v>156000</v>
      </c>
      <c r="F18" s="120">
        <v>1500</v>
      </c>
      <c r="G18" s="120">
        <v>27000</v>
      </c>
      <c r="H18" s="120">
        <v>22000</v>
      </c>
      <c r="I18" s="120">
        <v>939952.2</v>
      </c>
    </row>
    <row r="19" spans="1:9" ht="30" customHeight="1" x14ac:dyDescent="0.2">
      <c r="A19" s="258" t="s">
        <v>26</v>
      </c>
      <c r="B19" s="259"/>
      <c r="C19" s="259"/>
      <c r="D19" s="260"/>
      <c r="E19" s="120">
        <v>25000</v>
      </c>
      <c r="F19" s="120">
        <v>36000</v>
      </c>
      <c r="G19" s="120">
        <v>96456.36</v>
      </c>
      <c r="H19" s="120">
        <v>0</v>
      </c>
      <c r="I19" s="120">
        <v>14000</v>
      </c>
    </row>
    <row r="20" spans="1:9" ht="30" customHeight="1" x14ac:dyDescent="0.2">
      <c r="A20" s="253" t="s">
        <v>27</v>
      </c>
      <c r="B20" s="254"/>
      <c r="C20" s="254"/>
      <c r="D20" s="255"/>
      <c r="E20" s="120">
        <v>0</v>
      </c>
      <c r="F20" s="120">
        <v>0</v>
      </c>
      <c r="G20" s="120">
        <v>0</v>
      </c>
      <c r="H20" s="120">
        <v>0</v>
      </c>
      <c r="I20" s="120">
        <v>0</v>
      </c>
    </row>
    <row r="21" spans="1:9" ht="30" customHeight="1" x14ac:dyDescent="0.2">
      <c r="A21" s="261" t="s">
        <v>28</v>
      </c>
      <c r="B21" s="262"/>
      <c r="C21" s="262"/>
      <c r="D21" s="263"/>
      <c r="E21" s="120">
        <v>0</v>
      </c>
      <c r="F21" s="120">
        <v>0</v>
      </c>
      <c r="G21" s="120">
        <v>0</v>
      </c>
      <c r="H21" s="120">
        <v>0</v>
      </c>
      <c r="I21" s="120">
        <v>0</v>
      </c>
    </row>
    <row r="55" spans="8:8" x14ac:dyDescent="0.2">
      <c r="H55" s="121">
        <v>0.01</v>
      </c>
    </row>
    <row r="64" spans="8:8" x14ac:dyDescent="0.2">
      <c r="H64" s="121">
        <v>0.01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Glossaire</vt:lpstr>
    </vt:vector>
  </TitlesOfParts>
  <Company>Cabinet du Ministre des Affaires Intérieures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Philippe Patris</cp:lastModifiedBy>
  <cp:lastPrinted>2024-01-30T13:01:12Z</cp:lastPrinted>
  <dcterms:created xsi:type="dcterms:W3CDTF">2006-02-10T09:03:57Z</dcterms:created>
  <dcterms:modified xsi:type="dcterms:W3CDTF">2024-01-30T13:01:36Z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